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threadedComments/threadedComment1.xml" ContentType="application/vnd.ms-excel.threaded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\Documents\"/>
    </mc:Choice>
  </mc:AlternateContent>
  <xr:revisionPtr revIDLastSave="0" documentId="8_{19DF15E7-41EA-4C62-A883-C58486E046A7}" xr6:coauthVersionLast="47" xr6:coauthVersionMax="47" xr10:uidLastSave="{00000000-0000-0000-0000-000000000000}"/>
  <bookViews>
    <workbookView xWindow="4290" yWindow="4290" windowWidth="57600" windowHeight="15435" firstSheet="2" activeTab="2" xr2:uid="{89A9B10E-89A7-47C8-88AC-B0D3E3E91E1B}"/>
  </bookViews>
  <sheets>
    <sheet name="Template - DO NOT TOUCH (2)" sheetId="267" r:id="rId1"/>
    <sheet name="Thursday week 38 - 2026" sheetId="268" r:id="rId2"/>
    <sheet name="Monday Week 38 - 2026" sheetId="208" r:id="rId3"/>
    <sheet name="Monday week 37 - 2026" sheetId="266" r:id="rId4"/>
    <sheet name="Thursday week 36 - 2026" sheetId="265" r:id="rId5"/>
    <sheet name="Monday week 36 - 2026" sheetId="264" r:id="rId6"/>
    <sheet name="Thursday week 35 - 2026" sheetId="263" r:id="rId7"/>
    <sheet name="Thursday week 34 - 2026" sheetId="262" r:id="rId8"/>
    <sheet name="Thursday week 33 - 2026" sheetId="261" r:id="rId9"/>
    <sheet name="Thusday week 33 FILET - 2026" sheetId="260" r:id="rId10"/>
    <sheet name="Thusday week 32 FILET - 2026" sheetId="259" r:id="rId11"/>
    <sheet name="Monday week 32 - 2026" sheetId="258" r:id="rId12"/>
    <sheet name="Thusday week 31 FILET-2026" sheetId="252" r:id="rId13"/>
    <sheet name="Thursday week 31 - 2026" sheetId="254" r:id="rId14"/>
    <sheet name="Wednesday week 31 - 2026 " sheetId="256" r:id="rId15"/>
    <sheet name="Tuesday week 31 - 2026" sheetId="255" r:id="rId16"/>
    <sheet name="Monday week 31 - 2026" sheetId="253" r:id="rId17"/>
    <sheet name="Monday week 31 FILET - 2026" sheetId="251" r:id="rId18"/>
    <sheet name="Thursday week 30 FILET - 20 (2)" sheetId="257" r:id="rId19"/>
    <sheet name="Thursday week 29 FILET - 2026" sheetId="250" r:id="rId20"/>
    <sheet name="Thursday week 28 FILET" sheetId="249" r:id="rId21"/>
    <sheet name="Friday week 27 - 2026" sheetId="248" r:id="rId22"/>
    <sheet name="Thursday week 27FILET - 2026" sheetId="245" r:id="rId23"/>
    <sheet name="Thursday week 27 - 2026" sheetId="247" r:id="rId24"/>
    <sheet name="Tuesday week 27 - 2026" sheetId="246" r:id="rId25"/>
    <sheet name="Thursday week 25 FILET - 2026" sheetId="242" r:id="rId26"/>
    <sheet name="Tuesday week 26 FILET - 2026 " sheetId="244" r:id="rId27"/>
    <sheet name="Thursday week 26 - 2026" sheetId="243" r:id="rId28"/>
    <sheet name="Tuesday week 25 FILET - 2026" sheetId="241" r:id="rId29"/>
    <sheet name="Thursday week 24 FILET - 2026" sheetId="237" r:id="rId30"/>
    <sheet name="Tuesday week 24 FILET - 2026" sheetId="236" r:id="rId31"/>
    <sheet name="Wednesday week 24 - 2026" sheetId="240" r:id="rId32"/>
    <sheet name="Monday week 24 - week 24" sheetId="239" r:id="rId33"/>
    <sheet name="Sunday June 7th - Week 24" sheetId="238" r:id="rId34"/>
    <sheet name="Thursday week 23 FILET - 2026" sheetId="235" r:id="rId35"/>
    <sheet name="Thursday week 23 - 2026" sheetId="234" r:id="rId36"/>
    <sheet name="Monday week 23 - 2026" sheetId="233" r:id="rId37"/>
    <sheet name="Thursday week 22 - 2026" sheetId="232" r:id="rId38"/>
    <sheet name="Thursday week 22 FILET - 2026" sheetId="231" r:id="rId39"/>
    <sheet name="Saturday week 21 FILET - 2026" sheetId="230" r:id="rId40"/>
    <sheet name="Thursday week 21 FILET - 2026" sheetId="228" r:id="rId41"/>
    <sheet name="Thursday week 21 - 2026" sheetId="229" r:id="rId42"/>
    <sheet name="Tuesday week 21 FILET - 2026" sheetId="227" r:id="rId43"/>
    <sheet name="Thursday week 20 - 2026" sheetId="226" r:id="rId44"/>
    <sheet name="Wednesday week 20 FILET - 2026" sheetId="224" r:id="rId45"/>
    <sheet name="Tuesday week 20 - 2026" sheetId="225" r:id="rId46"/>
    <sheet name="Friday week 19 - 2026" sheetId="222" r:id="rId47"/>
    <sheet name="Thursday week 19 FILET - 2026" sheetId="219" r:id="rId48"/>
    <sheet name="Thursday week 19 - 2026" sheetId="221" r:id="rId49"/>
    <sheet name="Tuesday week 19 FILET - 2026" sheetId="223" r:id="rId50"/>
    <sheet name="Tuesday week 19 - 2026" sheetId="220" r:id="rId51"/>
    <sheet name="Thursday week 18 FILET - 2026" sheetId="218" r:id="rId52"/>
    <sheet name="Thursday week 18 - 2026" sheetId="217" r:id="rId53"/>
    <sheet name="Wednesday week 18 - 2026" sheetId="216" r:id="rId54"/>
    <sheet name="Tuesday week 18 - 2026" sheetId="215" r:id="rId55"/>
    <sheet name="Monday week 18 - 2026" sheetId="214" r:id="rId56"/>
    <sheet name="Friday week 17 - 2026" sheetId="213" r:id="rId57"/>
    <sheet name="Thursday week 17 FILET - 2026" sheetId="207" r:id="rId58"/>
    <sheet name="Thursday week 17 - 2026" sheetId="212" r:id="rId59"/>
    <sheet name="Wednesday week 17 - 2026" sheetId="211" r:id="rId60"/>
    <sheet name="Tuesday week 17 - 2026" sheetId="210" r:id="rId61"/>
    <sheet name="Tuesday week 17 FILET - 2026" sheetId="206" r:id="rId62"/>
    <sheet name="Monday week 17 - 2026" sheetId="209" r:id="rId63"/>
    <sheet name="Thursday week 16 FILET - 2026" sheetId="192" r:id="rId64"/>
    <sheet name="Thursday week 16 - 2026" sheetId="205" r:id="rId65"/>
    <sheet name="Wednesday week 16 - 2026" sheetId="204" r:id="rId66"/>
    <sheet name="Monday week 16 - 2026" sheetId="203" r:id="rId67"/>
    <sheet name="Thursday week 15 - 2026" sheetId="201" r:id="rId68"/>
    <sheet name="Thursday week 15 - FILET - 2026" sheetId="200" r:id="rId69"/>
    <sheet name="Wednesday week 15 - 2026" sheetId="202" r:id="rId70"/>
    <sheet name="Tuesday week 14 - FILET - 2026" sheetId="199" r:id="rId71"/>
    <sheet name="Monday week 14 - 2026" sheetId="198" r:id="rId72"/>
    <sheet name="Sunday 29th week 14 - 2026" sheetId="197" r:id="rId73"/>
    <sheet name="Thursday week 13 FILLET - 2026" sheetId="191" r:id="rId74"/>
    <sheet name="Thursday week 13 - 2026" sheetId="196" r:id="rId75"/>
    <sheet name="Wednesday week 13 - 2026" sheetId="195" r:id="rId76"/>
    <sheet name="Tuesday week 13 FILLET - 2026" sheetId="188" r:id="rId77"/>
    <sheet name="Monday week 13 - 2026" sheetId="194" r:id="rId78"/>
    <sheet name="Sunday week 22.03 13 - 2026" sheetId="193" r:id="rId79"/>
    <sheet name="Thursday week 12 - 2026" sheetId="190" r:id="rId80"/>
    <sheet name="Monday week 12 - 2026" sheetId="189" r:id="rId81"/>
    <sheet name="Monday week 12 FILET - 2026" sheetId="187" r:id="rId82"/>
    <sheet name="Thursday week 11 FILET - 2026" sheetId="174" r:id="rId83"/>
    <sheet name="Thursday week 11 - 2026" sheetId="184" r:id="rId84"/>
    <sheet name="Tuesday week 11 - 2026" sheetId="183" r:id="rId85"/>
    <sheet name="Monday week 11 - 2026" sheetId="182" r:id="rId86"/>
    <sheet name="Thursday week 10 FILET - 2026" sheetId="186" r:id="rId87"/>
    <sheet name="Thursday week 10 - 2026" sheetId="181" r:id="rId88"/>
    <sheet name="Tuesday week 10 - 2026" sheetId="180" r:id="rId89"/>
    <sheet name="Monday week 10 - 2026" sheetId="179" r:id="rId90"/>
    <sheet name="Thursday week 9 - 2026" sheetId="178" r:id="rId91"/>
    <sheet name="Tuesday week 9 - 2026" sheetId="177" r:id="rId92"/>
    <sheet name="Monday week 9 - 2026" sheetId="176" r:id="rId93"/>
    <sheet name="Friday week 7 - 2026" sheetId="173" r:id="rId94"/>
    <sheet name="Wednesday week 7 - 2026" sheetId="172" r:id="rId95"/>
    <sheet name="Tuesday week 7 - 2026" sheetId="171" r:id="rId96"/>
    <sheet name="Tuesday FILLET week 7 - 2026" sheetId="167" r:id="rId97"/>
    <sheet name="Monday week 7 - 2026" sheetId="170" r:id="rId98"/>
    <sheet name="Sunday week 7 - 2026" sheetId="169" r:id="rId99"/>
    <sheet name="Saturday FILLET week 6 - 2026" sheetId="168" r:id="rId100"/>
    <sheet name="Thursday week 6 - 2026" sheetId="165" r:id="rId101"/>
    <sheet name="Thursday FILLET week 6 - 2026" sheetId="166" r:id="rId102"/>
    <sheet name="Wednesday week 6 - 2026 HAIK" sheetId="175" r:id="rId103"/>
    <sheet name="Tuesday FILLET week 6 - 2026" sheetId="159" r:id="rId104"/>
    <sheet name="Monday week 6 - 2026" sheetId="164" r:id="rId105"/>
    <sheet name="Thursday FILET week 5 - 2026" sheetId="163" r:id="rId106"/>
    <sheet name="Thursday week 5 - 2026" sheetId="161" r:id="rId107"/>
    <sheet name="Tuesday FILET week 5 - 2026" sheetId="162" r:id="rId108"/>
    <sheet name="Monday week 5 - 2026" sheetId="160" r:id="rId109"/>
    <sheet name="Thursday FILET week 4 - 2026" sheetId="158" r:id="rId110"/>
    <sheet name="Thursday week 4 - 2026" sheetId="156" r:id="rId111"/>
    <sheet name="Tuesday FILET week 4 - 2026" sheetId="154" r:id="rId112"/>
    <sheet name="Monday week 4 - 2026" sheetId="157" r:id="rId113"/>
    <sheet name="Thursday week 3 - 2026" sheetId="155" r:id="rId114"/>
    <sheet name="Thursday week 3 FILET - 2026" sheetId="153" r:id="rId115"/>
    <sheet name="Tuesday week 3 FILET - 2026" sheetId="144" r:id="rId116"/>
    <sheet name="Monday week 3 - 2026" sheetId="152" r:id="rId117"/>
    <sheet name="Thursday week 2 - 2026" sheetId="151" r:id="rId118"/>
    <sheet name="Tuesday week 2 - 2026" sheetId="149" r:id="rId119"/>
    <sheet name="Monday week 2 - 2026" sheetId="148" r:id="rId120"/>
    <sheet name="Friday week 1 - 2025-26" sheetId="147" r:id="rId121"/>
    <sheet name="Monday week 1 - 2025-26" sheetId="146" r:id="rId122"/>
    <sheet name="Tuesday week 52 FILET - 2025" sheetId="139" state="hidden" r:id="rId123"/>
    <sheet name="Sunday week 51 - 2025" sheetId="145" state="hidden" r:id="rId124"/>
    <sheet name="Thursday week 51 FILET - 2025" sheetId="138" state="hidden" r:id="rId125"/>
    <sheet name="Thursday week 51 - 2025" sheetId="143" state="hidden" r:id="rId126"/>
    <sheet name="Wednesday week 51 - 2025" sheetId="142" state="hidden" r:id="rId127"/>
    <sheet name="Tuesday week 51 - 2025" sheetId="140" state="hidden" r:id="rId128"/>
    <sheet name="Monday week 51 - 2025" sheetId="141" state="hidden" r:id="rId129"/>
    <sheet name="Monday week 51 FILET - 2025" sheetId="133" state="hidden" r:id="rId130"/>
    <sheet name="Thursday week 50 FILET - 2025" sheetId="131" state="hidden" r:id="rId131"/>
    <sheet name="Thursday week 50 - 2025" sheetId="137" state="hidden" r:id="rId132"/>
    <sheet name="Wendnesday week 50 - 2025" sheetId="135" state="hidden" r:id="rId133"/>
    <sheet name="Tuesday week 50 - 2025" sheetId="136" state="hidden" r:id="rId134"/>
    <sheet name="Monday week 50 - 2025" sheetId="134" state="hidden" r:id="rId135"/>
    <sheet name="Thursday week 49 FILET - 2025" sheetId="127" state="hidden" r:id="rId136"/>
    <sheet name="Thursday week 49 - 2025" sheetId="132" state="hidden" r:id="rId137"/>
    <sheet name="Wedensday week 49 - 2025" sheetId="130" state="hidden" r:id="rId138"/>
    <sheet name="Tuesday week 49 - 2025" sheetId="129" state="hidden" r:id="rId139"/>
    <sheet name="Monday week 49 - 2025" sheetId="128" state="hidden" r:id="rId140"/>
    <sheet name="Thursday week 48 FILET - 2025" sheetId="121" state="hidden" r:id="rId141"/>
    <sheet name="Friday week 48 - 2025" sheetId="126" state="hidden" r:id="rId142"/>
    <sheet name="Thursday week 48 - 2025" sheetId="125" state="hidden" r:id="rId143"/>
    <sheet name="Tuesday week 48 - 2025" sheetId="124" state="hidden" r:id="rId144"/>
    <sheet name="Monday week 48 - 2025" sheetId="123" state="hidden" r:id="rId145"/>
    <sheet name="Friday week 47- 2025" sheetId="122" state="hidden" r:id="rId146"/>
    <sheet name="Thursday week 47 - 2025" sheetId="120" state="hidden" r:id="rId147"/>
    <sheet name="Monday week 47 - 2025" sheetId="114" state="hidden" r:id="rId148"/>
    <sheet name="Thursday week 46 FILET-2025" sheetId="113" state="hidden" r:id="rId149"/>
    <sheet name="Thursday week 46 -2025" sheetId="119" state="hidden" r:id="rId150"/>
    <sheet name="Wednesday week 46 -2025" sheetId="118" state="hidden" r:id="rId151"/>
    <sheet name="Tuesday week 46 -2025" sheetId="117" state="hidden" r:id="rId152"/>
    <sheet name="Monday week 46-2025" sheetId="115" state="hidden" r:id="rId153"/>
    <sheet name="Thursday week 45 - 2025" sheetId="112" state="hidden" r:id="rId154"/>
    <sheet name="Thursday week 45 FILET - 2025" sheetId="110" state="hidden" r:id="rId155"/>
    <sheet name="Monday week 45 - 2025" sheetId="111" state="hidden" r:id="rId156"/>
    <sheet name="Thursday week 44 - 2025" sheetId="108" state="hidden" r:id="rId157"/>
    <sheet name="Thursday week 44 FILET - 2025" sheetId="109" state="hidden" r:id="rId158"/>
    <sheet name="Monday week 44 - 2025" sheetId="107" state="hidden" r:id="rId159"/>
    <sheet name="Thursday week 43 FILET - 2025" sheetId="102" state="hidden" r:id="rId160"/>
    <sheet name="Thursday week 43 - 2025" sheetId="104" state="hidden" r:id="rId161"/>
    <sheet name="Wedensday week 43 - 2025" sheetId="105" state="hidden" r:id="rId162"/>
    <sheet name="Monday week 43 - 2025" sheetId="106" state="hidden" r:id="rId163"/>
    <sheet name="Thursday fillets week 42-2025" sheetId="100" state="hidden" r:id="rId164"/>
    <sheet name="Thursday week 42 - 2025" sheetId="103" state="hidden" r:id="rId165"/>
    <sheet name="Monday week 42 - 2025" sheetId="101" state="hidden" r:id="rId166"/>
    <sheet name="Thursday fillets Week 41-2025" sheetId="95" state="hidden" r:id="rId167"/>
    <sheet name="Thursday week 41 - 2025" sheetId="98" state="hidden" r:id="rId168"/>
    <sheet name="Wednesday week 41 - 2025" sheetId="99" state="hidden" r:id="rId169"/>
    <sheet name="Monday week 41 - 2025" sheetId="97" state="hidden" r:id="rId170"/>
    <sheet name="Thursday filets wek 40-2025" sheetId="96" state="hidden" r:id="rId171"/>
    <sheet name="Friday filets week 39 - 2025" sheetId="91" state="hidden" r:id="rId172"/>
    <sheet name="Thursday week 39 - 2025" sheetId="93" state="hidden" r:id="rId173"/>
    <sheet name="Thursday filets week 39 - 2025" sheetId="90" state="hidden" r:id="rId174"/>
    <sheet name="Wednesday filets week 39 2025" sheetId="89" state="hidden" r:id="rId175"/>
    <sheet name="Monday week 39 - 2025" sheetId="92" state="hidden" r:id="rId176"/>
    <sheet name="Friday week 38 - 2025" sheetId="94" state="hidden" r:id="rId177"/>
    <sheet name="Thursday week 38 - 2025" sheetId="88" state="hidden" r:id="rId178"/>
    <sheet name="Thursday Filets week 38 - 2025" sheetId="83" state="hidden" r:id="rId179"/>
    <sheet name="Monday week 38- 2025" sheetId="87" state="hidden" r:id="rId180"/>
    <sheet name="Wednesday week 37 - 2025" sheetId="86" state="hidden" r:id="rId181"/>
    <sheet name="Tuesday week 37 - 2025" sheetId="85" state="hidden" r:id="rId182"/>
    <sheet name="Monday week 37 - 2025" sheetId="84" state="hidden" r:id="rId183"/>
    <sheet name="Thursday week 36 - 2025" sheetId="80" state="hidden" r:id="rId184"/>
    <sheet name="Tuesday week 36 - 2025" sheetId="82" state="hidden" r:id="rId185"/>
    <sheet name="Monday week 36 - 2025" sheetId="81" state="hidden" r:id="rId186"/>
    <sheet name="Thursday week 35 - 2025" sheetId="77" state="hidden" r:id="rId187"/>
    <sheet name="Tuesday week 35 - 2025" sheetId="79" state="hidden" r:id="rId188"/>
    <sheet name="Monday week 35 - 2025" sheetId="76" state="hidden" r:id="rId189"/>
    <sheet name="Thursday week 34 - 2025" sheetId="75" state="hidden" r:id="rId190"/>
    <sheet name="Wednesday week 34 - 2025" sheetId="74" state="hidden" r:id="rId191"/>
    <sheet name="Tuesday week 34 - 2025" sheetId="73" state="hidden" r:id="rId192"/>
    <sheet name="Monday week 34 - 2025" sheetId="71" state="hidden" r:id="rId193"/>
    <sheet name="Thursday week 33 - 2025" sheetId="72" state="hidden" r:id="rId194"/>
    <sheet name="Monday week 33 - 2025" sheetId="70" state="hidden" r:id="rId195"/>
    <sheet name="Wednesday week 32" sheetId="69" state="hidden" r:id="rId196"/>
    <sheet name="Monday week 32" sheetId="68" state="hidden" r:id="rId197"/>
    <sheet name="Thursday week 31" sheetId="67" state="hidden" r:id="rId198"/>
    <sheet name="Monday week 31" sheetId="54" state="hidden" r:id="rId199"/>
    <sheet name="Thursday week 30" sheetId="64" state="hidden" r:id="rId200"/>
    <sheet name="Wednesday week 30" sheetId="66" state="hidden" r:id="rId201"/>
    <sheet name="Monday week 30" sheetId="65" state="hidden" r:id="rId202"/>
    <sheet name="Thursday week 29" sheetId="62" state="hidden" r:id="rId203"/>
    <sheet name="Monday week 29" sheetId="63" state="hidden" r:id="rId204"/>
    <sheet name="Thursday week 28" sheetId="60" state="hidden" r:id="rId205"/>
    <sheet name="Monday week 28" sheetId="61" state="hidden" r:id="rId206"/>
    <sheet name="Thursday week 27" sheetId="59" state="hidden" r:id="rId207"/>
    <sheet name="Monday week 27" sheetId="58" state="hidden" r:id="rId208"/>
    <sheet name="Thursday week 26" sheetId="55" state="hidden" r:id="rId209"/>
    <sheet name="Wednesday week 26 (vareprøver)" sheetId="57" state="hidden" r:id="rId210"/>
    <sheet name="Monday week 26" sheetId="56" state="hidden" r:id="rId211"/>
    <sheet name="Friday week 25" sheetId="53" state="hidden" r:id="rId212"/>
    <sheet name="Thursday week 25" sheetId="52" state="hidden" r:id="rId213"/>
    <sheet name="Wednesday week 25" sheetId="49" state="hidden" r:id="rId214"/>
    <sheet name="Tuesday week 25" sheetId="50" state="hidden" r:id="rId215"/>
    <sheet name="Monday week 25" sheetId="51" state="hidden" r:id="rId216"/>
    <sheet name="Wednesday #2 week 24" sheetId="48" state="hidden" r:id="rId217"/>
    <sheet name="Wednesday week 24" sheetId="44" state="hidden" r:id="rId218"/>
    <sheet name="Wednesday week 23" sheetId="47" state="hidden" r:id="rId219"/>
    <sheet name="Monday week 23" sheetId="46" state="hidden" r:id="rId220"/>
    <sheet name="Monday week 22" sheetId="45" state="hidden" r:id="rId221"/>
    <sheet name="Friday week 21" sheetId="43" state="hidden" r:id="rId222"/>
    <sheet name="Wednesday week 21" sheetId="42" state="hidden" r:id="rId223"/>
    <sheet name="Monday week 21" sheetId="41" state="hidden" r:id="rId224"/>
    <sheet name="Thursday week 20" sheetId="40" state="hidden" r:id="rId225"/>
    <sheet name="Wednesday week 20" sheetId="39" state="hidden" r:id="rId226"/>
    <sheet name="Monday week 20" sheetId="38" state="hidden" r:id="rId227"/>
    <sheet name="Thursday Week 19" sheetId="37" state="hidden" r:id="rId228"/>
    <sheet name="Wednesday Week 19" sheetId="36" state="hidden" r:id="rId229"/>
    <sheet name="Monday Week 19" sheetId="35" state="hidden" r:id="rId230"/>
    <sheet name="Wednesday week 18" sheetId="34" state="hidden" r:id="rId231"/>
    <sheet name="Monday week 18" sheetId="33" state="hidden" r:id="rId232"/>
    <sheet name="Thursday week 17" sheetId="32" state="hidden" r:id="rId233"/>
    <sheet name="Wednesday week 17" sheetId="21" state="hidden" r:id="rId234"/>
    <sheet name="Tuesday week 17" sheetId="30" state="hidden" r:id="rId235"/>
    <sheet name="Wednesday week 16" sheetId="28" state="hidden" r:id="rId236"/>
    <sheet name="Monday week 16" sheetId="29" state="hidden" r:id="rId237"/>
    <sheet name="Thursday week 15" sheetId="27" state="hidden" r:id="rId238"/>
    <sheet name="Monday week 15" sheetId="26" state="hidden" r:id="rId239"/>
    <sheet name="Wednesday week 14" sheetId="25" state="hidden" r:id="rId240"/>
    <sheet name="Monday week 14" sheetId="24" state="hidden" r:id="rId241"/>
    <sheet name="Thursday week 13" sheetId="23" state="hidden" r:id="rId242"/>
    <sheet name="Monday Week 13" sheetId="22" state="hidden" r:id="rId243"/>
    <sheet name="Thursday week 12" sheetId="1" state="hidden" r:id="rId244"/>
    <sheet name="Thursday week 11" sheetId="20" state="hidden" r:id="rId245"/>
    <sheet name="Wednesday week 11" sheetId="19" state="hidden" r:id="rId246"/>
    <sheet name="Friday week 10" sheetId="17" state="hidden" r:id="rId247"/>
    <sheet name="Thursday week 10" sheetId="18" state="hidden" r:id="rId248"/>
    <sheet name="Wednesday week 10" sheetId="16" state="hidden" r:id="rId249"/>
    <sheet name="Thursday Week 5" sheetId="14" state="hidden" r:id="rId250"/>
    <sheet name="Monday week 5" sheetId="15" state="hidden" r:id="rId251"/>
    <sheet name="Thursday Week 4" sheetId="12" state="hidden" r:id="rId252"/>
    <sheet name="Monday week 4" sheetId="13" state="hidden" r:id="rId253"/>
    <sheet name="Thursday Week 3" sheetId="11" state="hidden" r:id="rId254"/>
    <sheet name="Monday week 52" sheetId="10" state="hidden" r:id="rId255"/>
    <sheet name="Friday week 51" sheetId="8" state="hidden" r:id="rId256"/>
    <sheet name="Thursday week 51" sheetId="9" state="hidden" r:id="rId257"/>
    <sheet name="Wednesday week 48" sheetId="7" state="hidden" r:id="rId258"/>
    <sheet name="Thursday week 40" sheetId="5" state="hidden" r:id="rId259"/>
    <sheet name="Monday week 40" sheetId="6" state="hidden" r:id="rId260"/>
    <sheet name="Torsdag uke 39" sheetId="4" state="hidden" r:id="rId261"/>
    <sheet name="Mandag uke 39" sheetId="3" state="hidden" r:id="rId26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208" l="1"/>
  <c r="J8" i="208"/>
  <c r="Q7" i="208"/>
  <c r="Q3" i="268"/>
  <c r="Q4" i="268"/>
  <c r="Q5" i="268"/>
  <c r="Q6" i="268"/>
  <c r="Q7" i="268"/>
  <c r="Q8" i="268"/>
  <c r="I9" i="268"/>
  <c r="J9" i="268"/>
  <c r="K9" i="268"/>
  <c r="L9" i="268"/>
  <c r="M9" i="268"/>
  <c r="N9" i="268"/>
  <c r="O9" i="268"/>
  <c r="P9" i="268"/>
  <c r="Q9" i="268"/>
  <c r="P25" i="267"/>
  <c r="O25" i="267"/>
  <c r="N25" i="267"/>
  <c r="M25" i="267"/>
  <c r="L25" i="267"/>
  <c r="K25" i="267"/>
  <c r="J25" i="267"/>
  <c r="I25" i="267"/>
  <c r="Q24" i="267"/>
  <c r="Q23" i="267"/>
  <c r="Q22" i="267"/>
  <c r="Q21" i="267"/>
  <c r="Q20" i="267"/>
  <c r="Q19" i="267"/>
  <c r="Q18" i="267"/>
  <c r="Q25" i="267" s="1"/>
  <c r="P10" i="267"/>
  <c r="O10" i="267"/>
  <c r="N10" i="267"/>
  <c r="M10" i="267"/>
  <c r="L10" i="267"/>
  <c r="K10" i="267"/>
  <c r="J10" i="267"/>
  <c r="I10" i="267"/>
  <c r="Q9" i="267"/>
  <c r="Q8" i="267"/>
  <c r="Q7" i="267"/>
  <c r="Q6" i="267"/>
  <c r="Q5" i="267"/>
  <c r="Q4" i="267"/>
  <c r="Q3" i="267"/>
  <c r="Q10" i="267" s="1"/>
  <c r="Q18" i="266"/>
  <c r="Q19" i="266"/>
  <c r="Q20" i="266"/>
  <c r="Q21" i="266"/>
  <c r="Q22" i="266"/>
  <c r="Q23" i="266"/>
  <c r="Q24" i="266"/>
  <c r="I25" i="266"/>
  <c r="J25" i="266"/>
  <c r="K25" i="266"/>
  <c r="L25" i="266"/>
  <c r="M25" i="266"/>
  <c r="N25" i="266"/>
  <c r="O25" i="266"/>
  <c r="P25" i="266"/>
  <c r="Q25" i="266"/>
  <c r="Q3" i="266"/>
  <c r="Q4" i="266"/>
  <c r="Q5" i="266"/>
  <c r="Q6" i="266"/>
  <c r="Q7" i="266"/>
  <c r="Q8" i="266"/>
  <c r="Q9" i="266"/>
  <c r="I10" i="266"/>
  <c r="J10" i="266"/>
  <c r="K10" i="266"/>
  <c r="L10" i="266"/>
  <c r="M10" i="266"/>
  <c r="N10" i="266"/>
  <c r="O10" i="266"/>
  <c r="P10" i="266"/>
  <c r="Q10" i="266"/>
  <c r="Q18" i="265"/>
  <c r="Q19" i="265"/>
  <c r="Q20" i="265"/>
  <c r="Q21" i="265"/>
  <c r="Q22" i="265"/>
  <c r="Q23" i="265"/>
  <c r="Q24" i="265"/>
  <c r="I25" i="265"/>
  <c r="J25" i="265"/>
  <c r="K25" i="265"/>
  <c r="L25" i="265"/>
  <c r="M25" i="265"/>
  <c r="N25" i="265"/>
  <c r="O25" i="265"/>
  <c r="P25" i="265"/>
  <c r="Q25" i="265"/>
  <c r="Q3" i="265"/>
  <c r="Q5" i="265"/>
  <c r="Q6" i="265"/>
  <c r="Q7" i="265"/>
  <c r="Q8" i="265"/>
  <c r="Q9" i="265"/>
  <c r="I10" i="265"/>
  <c r="J10" i="265"/>
  <c r="K10" i="265"/>
  <c r="L10" i="265"/>
  <c r="M10" i="265"/>
  <c r="N10" i="265"/>
  <c r="O10" i="265"/>
  <c r="P10" i="265"/>
  <c r="Q10" i="265"/>
  <c r="P14" i="264"/>
  <c r="O14" i="264"/>
  <c r="N14" i="264"/>
  <c r="M14" i="264"/>
  <c r="L14" i="264"/>
  <c r="K14" i="264"/>
  <c r="J14" i="264"/>
  <c r="I14" i="264"/>
  <c r="Q13" i="264"/>
  <c r="Q12" i="264"/>
  <c r="Q11" i="264"/>
  <c r="Q10" i="264"/>
  <c r="Q9" i="264"/>
  <c r="Q8" i="264"/>
  <c r="Q7" i="264"/>
  <c r="Q14" i="264" s="1"/>
  <c r="P25" i="263"/>
  <c r="O25" i="263"/>
  <c r="N25" i="263"/>
  <c r="M25" i="263"/>
  <c r="L25" i="263"/>
  <c r="K25" i="263"/>
  <c r="J25" i="263"/>
  <c r="I25" i="263"/>
  <c r="Q24" i="263"/>
  <c r="Q23" i="263"/>
  <c r="Q22" i="263"/>
  <c r="Q21" i="263"/>
  <c r="Q20" i="263"/>
  <c r="Q19" i="263"/>
  <c r="Q18" i="263"/>
  <c r="Q25" i="263" s="1"/>
  <c r="P10" i="263"/>
  <c r="O10" i="263"/>
  <c r="N10" i="263"/>
  <c r="M10" i="263"/>
  <c r="L10" i="263"/>
  <c r="K10" i="263"/>
  <c r="J10" i="263"/>
  <c r="I10" i="263"/>
  <c r="Q9" i="263"/>
  <c r="Q8" i="263"/>
  <c r="Q7" i="263"/>
  <c r="Q6" i="263"/>
  <c r="Q5" i="263"/>
  <c r="Q4" i="263"/>
  <c r="Q3" i="263"/>
  <c r="Q10" i="263" s="1"/>
  <c r="P24" i="262"/>
  <c r="O24" i="262"/>
  <c r="N24" i="262"/>
  <c r="M24" i="262"/>
  <c r="L24" i="262"/>
  <c r="K24" i="262"/>
  <c r="J24" i="262"/>
  <c r="I24" i="262"/>
  <c r="Q23" i="262"/>
  <c r="Q22" i="262"/>
  <c r="Q21" i="262"/>
  <c r="Q20" i="262"/>
  <c r="Q19" i="262"/>
  <c r="Q18" i="262"/>
  <c r="Q17" i="262"/>
  <c r="Q24" i="262" s="1"/>
  <c r="P9" i="262"/>
  <c r="O9" i="262"/>
  <c r="N9" i="262"/>
  <c r="M9" i="262"/>
  <c r="L9" i="262"/>
  <c r="K9" i="262"/>
  <c r="J9" i="262"/>
  <c r="I9" i="262"/>
  <c r="Q8" i="262"/>
  <c r="Q7" i="262"/>
  <c r="Q6" i="262"/>
  <c r="Q5" i="262"/>
  <c r="Q4" i="262"/>
  <c r="Q3" i="262"/>
  <c r="Q9" i="262" s="1"/>
  <c r="K9" i="261"/>
  <c r="L9" i="261"/>
  <c r="M9" i="261"/>
  <c r="N9" i="261"/>
  <c r="O9" i="261"/>
  <c r="P9" i="261"/>
  <c r="Q8" i="261"/>
  <c r="Q3" i="261"/>
  <c r="Q4" i="261"/>
  <c r="Q5" i="261"/>
  <c r="Q6" i="261"/>
  <c r="Q7" i="261"/>
  <c r="I9" i="261"/>
  <c r="J9" i="261"/>
  <c r="P25" i="260"/>
  <c r="O25" i="260"/>
  <c r="N25" i="260"/>
  <c r="M25" i="260"/>
  <c r="L25" i="260"/>
  <c r="K25" i="260"/>
  <c r="J25" i="260"/>
  <c r="I25" i="260"/>
  <c r="Q24" i="260"/>
  <c r="Q23" i="260"/>
  <c r="Q22" i="260"/>
  <c r="Q21" i="260"/>
  <c r="Q20" i="260"/>
  <c r="Q19" i="260"/>
  <c r="Q18" i="260"/>
  <c r="Q25" i="260" s="1"/>
  <c r="P10" i="260"/>
  <c r="O10" i="260"/>
  <c r="N10" i="260"/>
  <c r="M10" i="260"/>
  <c r="L10" i="260"/>
  <c r="K10" i="260"/>
  <c r="J10" i="260"/>
  <c r="I10" i="260"/>
  <c r="Q9" i="260"/>
  <c r="Q8" i="260"/>
  <c r="Q7" i="260"/>
  <c r="Q6" i="260"/>
  <c r="Q5" i="260"/>
  <c r="Q4" i="260"/>
  <c r="Q3" i="260"/>
  <c r="Q10" i="260" s="1"/>
  <c r="Q18" i="259"/>
  <c r="Q19" i="259"/>
  <c r="Q20" i="259"/>
  <c r="Q21" i="259"/>
  <c r="Q22" i="259"/>
  <c r="Q23" i="259"/>
  <c r="Q24" i="259"/>
  <c r="I25" i="259"/>
  <c r="J25" i="259"/>
  <c r="K25" i="259"/>
  <c r="L25" i="259"/>
  <c r="M25" i="259"/>
  <c r="N25" i="259"/>
  <c r="O25" i="259"/>
  <c r="P25" i="259"/>
  <c r="Q25" i="259"/>
  <c r="Q3" i="259"/>
  <c r="Q4" i="259"/>
  <c r="Q5" i="259"/>
  <c r="Q6" i="259"/>
  <c r="Q7" i="259"/>
  <c r="Q8" i="259"/>
  <c r="Q9" i="259"/>
  <c r="I10" i="259"/>
  <c r="J10" i="259"/>
  <c r="K10" i="259"/>
  <c r="L10" i="259"/>
  <c r="M10" i="259"/>
  <c r="N10" i="259"/>
  <c r="O10" i="259"/>
  <c r="P10" i="259"/>
  <c r="Q10" i="259"/>
  <c r="Q3" i="258"/>
  <c r="Q4" i="258"/>
  <c r="Q5" i="258"/>
  <c r="Q6" i="258"/>
  <c r="Q7" i="258"/>
  <c r="Q8" i="258"/>
  <c r="I9" i="258"/>
  <c r="J9" i="258"/>
  <c r="K9" i="258"/>
  <c r="L9" i="258"/>
  <c r="M9" i="258"/>
  <c r="N9" i="258"/>
  <c r="O9" i="258"/>
  <c r="P9" i="258"/>
  <c r="Q9" i="258"/>
  <c r="Q4" i="251"/>
  <c r="Q5" i="251"/>
  <c r="P25" i="257"/>
  <c r="O25" i="257"/>
  <c r="N25" i="257"/>
  <c r="M25" i="257"/>
  <c r="L25" i="257"/>
  <c r="K25" i="257"/>
  <c r="J25" i="257"/>
  <c r="I25" i="257"/>
  <c r="Q24" i="257"/>
  <c r="Q23" i="257"/>
  <c r="Q22" i="257"/>
  <c r="Q21" i="257"/>
  <c r="Q20" i="257"/>
  <c r="Q19" i="257"/>
  <c r="Q18" i="257"/>
  <c r="Q25" i="257" s="1"/>
  <c r="P10" i="257"/>
  <c r="O10" i="257"/>
  <c r="N10" i="257"/>
  <c r="M10" i="257"/>
  <c r="L10" i="257"/>
  <c r="K10" i="257"/>
  <c r="J10" i="257"/>
  <c r="I10" i="257"/>
  <c r="Q9" i="257"/>
  <c r="Q8" i="257"/>
  <c r="Q7" i="257"/>
  <c r="Q6" i="257"/>
  <c r="Q5" i="257"/>
  <c r="Q4" i="257"/>
  <c r="Q3" i="257"/>
  <c r="Q10" i="257" s="1"/>
  <c r="Q18" i="254"/>
  <c r="Q19" i="254"/>
  <c r="Q20" i="254"/>
  <c r="Q21" i="254"/>
  <c r="Q22" i="254"/>
  <c r="Q23" i="254"/>
  <c r="I24" i="254"/>
  <c r="J24" i="254"/>
  <c r="K24" i="254"/>
  <c r="L24" i="254"/>
  <c r="M24" i="254"/>
  <c r="N24" i="254"/>
  <c r="O24" i="254"/>
  <c r="P24" i="254"/>
  <c r="Q24" i="254"/>
  <c r="Q3" i="256"/>
  <c r="Q4" i="256"/>
  <c r="Q5" i="256"/>
  <c r="Q6" i="256"/>
  <c r="Q7" i="256"/>
  <c r="Q8" i="256"/>
  <c r="I9" i="256"/>
  <c r="J9" i="256"/>
  <c r="K9" i="256"/>
  <c r="L9" i="256"/>
  <c r="M9" i="256"/>
  <c r="N9" i="256"/>
  <c r="O9" i="256"/>
  <c r="P9" i="256"/>
  <c r="Q9" i="256"/>
  <c r="Q3" i="255"/>
  <c r="Q4" i="255"/>
  <c r="Q5" i="255"/>
  <c r="Q6" i="255"/>
  <c r="Q7" i="255"/>
  <c r="Q8" i="255"/>
  <c r="I9" i="255"/>
  <c r="J9" i="255"/>
  <c r="K9" i="255"/>
  <c r="L9" i="255"/>
  <c r="M9" i="255"/>
  <c r="N9" i="255"/>
  <c r="O9" i="255"/>
  <c r="P9" i="255"/>
  <c r="Q9" i="255"/>
  <c r="Q3" i="254"/>
  <c r="Q4" i="254"/>
  <c r="Q5" i="254"/>
  <c r="Q6" i="254"/>
  <c r="Q7" i="254"/>
  <c r="Q8" i="254"/>
  <c r="I9" i="254"/>
  <c r="J9" i="254"/>
  <c r="K9" i="254"/>
  <c r="L9" i="254"/>
  <c r="M9" i="254"/>
  <c r="N9" i="254"/>
  <c r="O9" i="254"/>
  <c r="P9" i="254"/>
  <c r="Q9" i="254"/>
  <c r="Q3" i="253"/>
  <c r="Q5" i="253"/>
  <c r="Q4" i="253"/>
  <c r="Q6" i="253"/>
  <c r="Q7" i="253"/>
  <c r="Q8" i="253"/>
  <c r="I9" i="253"/>
  <c r="J9" i="253"/>
  <c r="K9" i="253"/>
  <c r="L9" i="253"/>
  <c r="M9" i="253"/>
  <c r="N9" i="253"/>
  <c r="O9" i="253"/>
  <c r="P9" i="253"/>
  <c r="Q9" i="253"/>
  <c r="Q18" i="252"/>
  <c r="Q19" i="252"/>
  <c r="Q20" i="252"/>
  <c r="Q21" i="252"/>
  <c r="Q22" i="252"/>
  <c r="Q23" i="252"/>
  <c r="Q24" i="252"/>
  <c r="I25" i="252"/>
  <c r="J25" i="252"/>
  <c r="K25" i="252"/>
  <c r="L25" i="252"/>
  <c r="M25" i="252"/>
  <c r="N25" i="252"/>
  <c r="O25" i="252"/>
  <c r="P25" i="252"/>
  <c r="Q25" i="252"/>
  <c r="Q3" i="252"/>
  <c r="Q4" i="252"/>
  <c r="Q5" i="252"/>
  <c r="Q6" i="252"/>
  <c r="Q7" i="252"/>
  <c r="Q8" i="252"/>
  <c r="Q9" i="252"/>
  <c r="I10" i="252"/>
  <c r="J10" i="252"/>
  <c r="K10" i="252"/>
  <c r="L10" i="252"/>
  <c r="M10" i="252"/>
  <c r="N10" i="252"/>
  <c r="O10" i="252"/>
  <c r="P10" i="252"/>
  <c r="Q10" i="252"/>
  <c r="P25" i="251"/>
  <c r="O25" i="251"/>
  <c r="N25" i="251"/>
  <c r="M25" i="251"/>
  <c r="L25" i="251"/>
  <c r="K25" i="251"/>
  <c r="J25" i="251"/>
  <c r="I25" i="251"/>
  <c r="Q24" i="251"/>
  <c r="Q23" i="251"/>
  <c r="Q22" i="251"/>
  <c r="Q21" i="251"/>
  <c r="Q20" i="251"/>
  <c r="Q19" i="251"/>
  <c r="Q18" i="251"/>
  <c r="Q25" i="251" s="1"/>
  <c r="P10" i="251"/>
  <c r="O10" i="251"/>
  <c r="N10" i="251"/>
  <c r="M10" i="251"/>
  <c r="L10" i="251"/>
  <c r="K10" i="251"/>
  <c r="J10" i="251"/>
  <c r="I10" i="251"/>
  <c r="Q9" i="251"/>
  <c r="Q8" i="251"/>
  <c r="Q7" i="251"/>
  <c r="Q6" i="251"/>
  <c r="Q3" i="251"/>
  <c r="Q10" i="251" s="1"/>
  <c r="P25" i="250"/>
  <c r="O25" i="250"/>
  <c r="N25" i="250"/>
  <c r="M25" i="250"/>
  <c r="L25" i="250"/>
  <c r="K25" i="250"/>
  <c r="J25" i="250"/>
  <c r="I25" i="250"/>
  <c r="Q24" i="250"/>
  <c r="Q23" i="250"/>
  <c r="Q22" i="250"/>
  <c r="Q21" i="250"/>
  <c r="Q20" i="250"/>
  <c r="Q19" i="250"/>
  <c r="Q18" i="250"/>
  <c r="Q25" i="250" s="1"/>
  <c r="P10" i="250"/>
  <c r="O10" i="250"/>
  <c r="N10" i="250"/>
  <c r="M10" i="250"/>
  <c r="L10" i="250"/>
  <c r="K10" i="250"/>
  <c r="J10" i="250"/>
  <c r="I10" i="250"/>
  <c r="Q9" i="250"/>
  <c r="Q8" i="250"/>
  <c r="Q7" i="250"/>
  <c r="Q6" i="250"/>
  <c r="Q5" i="250"/>
  <c r="Q4" i="250"/>
  <c r="Q3" i="250"/>
  <c r="Q10" i="250" s="1"/>
  <c r="P25" i="249"/>
  <c r="O25" i="249"/>
  <c r="N25" i="249"/>
  <c r="M25" i="249"/>
  <c r="L25" i="249"/>
  <c r="K25" i="249"/>
  <c r="J25" i="249"/>
  <c r="I25" i="249"/>
  <c r="Q24" i="249"/>
  <c r="Q23" i="249"/>
  <c r="Q22" i="249"/>
  <c r="Q21" i="249"/>
  <c r="Q20" i="249"/>
  <c r="Q19" i="249"/>
  <c r="Q18" i="249"/>
  <c r="Q25" i="249" s="1"/>
  <c r="P10" i="249"/>
  <c r="O10" i="249"/>
  <c r="N10" i="249"/>
  <c r="M10" i="249"/>
  <c r="L10" i="249"/>
  <c r="K10" i="249"/>
  <c r="J10" i="249"/>
  <c r="I10" i="249"/>
  <c r="Q9" i="249"/>
  <c r="Q8" i="249"/>
  <c r="Q7" i="249"/>
  <c r="Q6" i="249"/>
  <c r="Q5" i="249"/>
  <c r="Q4" i="249"/>
  <c r="Q3" i="249"/>
  <c r="Q10" i="249" s="1"/>
  <c r="Q11" i="247"/>
  <c r="N11" i="247"/>
  <c r="Q10" i="247"/>
  <c r="P25" i="248"/>
  <c r="O25" i="248"/>
  <c r="N25" i="248"/>
  <c r="M25" i="248"/>
  <c r="L25" i="248"/>
  <c r="K25" i="248"/>
  <c r="J25" i="248"/>
  <c r="I25" i="248"/>
  <c r="Q24" i="248"/>
  <c r="Q23" i="248"/>
  <c r="Q22" i="248"/>
  <c r="Q21" i="248"/>
  <c r="Q20" i="248"/>
  <c r="Q19" i="248"/>
  <c r="Q18" i="248"/>
  <c r="Q25" i="248" s="1"/>
  <c r="P10" i="248"/>
  <c r="O10" i="248"/>
  <c r="N10" i="248"/>
  <c r="M10" i="248"/>
  <c r="L10" i="248"/>
  <c r="K10" i="248"/>
  <c r="J10" i="248"/>
  <c r="I10" i="248"/>
  <c r="Q9" i="248"/>
  <c r="Q8" i="248"/>
  <c r="Q7" i="248"/>
  <c r="Q6" i="248"/>
  <c r="Q5" i="248"/>
  <c r="Q4" i="248"/>
  <c r="Q3" i="248"/>
  <c r="Q10" i="248" s="1"/>
  <c r="P26" i="247"/>
  <c r="O26" i="247"/>
  <c r="N26" i="247"/>
  <c r="M26" i="247"/>
  <c r="L26" i="247"/>
  <c r="K26" i="247"/>
  <c r="J26" i="247"/>
  <c r="I26" i="247"/>
  <c r="Q25" i="247"/>
  <c r="Q24" i="247"/>
  <c r="Q23" i="247"/>
  <c r="Q22" i="247"/>
  <c r="Q21" i="247"/>
  <c r="Q20" i="247"/>
  <c r="Q19" i="247"/>
  <c r="Q26" i="247" s="1"/>
  <c r="P11" i="247"/>
  <c r="O11" i="247"/>
  <c r="M11" i="247"/>
  <c r="L11" i="247"/>
  <c r="K11" i="247"/>
  <c r="J11" i="247"/>
  <c r="I11" i="247"/>
  <c r="Q9" i="247"/>
  <c r="Q8" i="247"/>
  <c r="Q7" i="247"/>
  <c r="Q6" i="247"/>
  <c r="Q5" i="247"/>
  <c r="Q4" i="247"/>
  <c r="Q3" i="247"/>
  <c r="P25" i="246"/>
  <c r="O25" i="246"/>
  <c r="N25" i="246"/>
  <c r="M25" i="246"/>
  <c r="L25" i="246"/>
  <c r="K25" i="246"/>
  <c r="J25" i="246"/>
  <c r="I25" i="246"/>
  <c r="Q24" i="246"/>
  <c r="Q23" i="246"/>
  <c r="Q22" i="246"/>
  <c r="Q21" i="246"/>
  <c r="Q20" i="246"/>
  <c r="Q19" i="246"/>
  <c r="Q18" i="246"/>
  <c r="Q25" i="246" s="1"/>
  <c r="P10" i="246"/>
  <c r="O10" i="246"/>
  <c r="N10" i="246"/>
  <c r="M10" i="246"/>
  <c r="L10" i="246"/>
  <c r="K10" i="246"/>
  <c r="J10" i="246"/>
  <c r="I10" i="246"/>
  <c r="Q8" i="246"/>
  <c r="Q7" i="246"/>
  <c r="Q6" i="246"/>
  <c r="Q5" i="246"/>
  <c r="Q4" i="246"/>
  <c r="Q3" i="246"/>
  <c r="Q10" i="246" s="1"/>
  <c r="Q18" i="245"/>
  <c r="Q19" i="245"/>
  <c r="Q20" i="245"/>
  <c r="Q21" i="245"/>
  <c r="Q22" i="245"/>
  <c r="Q23" i="245"/>
  <c r="Q24" i="245"/>
  <c r="I25" i="245"/>
  <c r="J25" i="245"/>
  <c r="K25" i="245"/>
  <c r="L25" i="245"/>
  <c r="M25" i="245"/>
  <c r="N25" i="245"/>
  <c r="O25" i="245"/>
  <c r="P25" i="245"/>
  <c r="Q25" i="245"/>
  <c r="Q3" i="245"/>
  <c r="Q4" i="245"/>
  <c r="Q5" i="245"/>
  <c r="Q6" i="245"/>
  <c r="Q7" i="245"/>
  <c r="Q8" i="245"/>
  <c r="Q9" i="245"/>
  <c r="I10" i="245"/>
  <c r="J10" i="245"/>
  <c r="K10" i="245"/>
  <c r="L10" i="245"/>
  <c r="M10" i="245"/>
  <c r="N10" i="245"/>
  <c r="O10" i="245"/>
  <c r="P10" i="245"/>
  <c r="Q10" i="245"/>
  <c r="Q20" i="243"/>
  <c r="Q19" i="243"/>
  <c r="Q6" i="243"/>
  <c r="Q5" i="243"/>
  <c r="Q4" i="243"/>
  <c r="Q3" i="243"/>
  <c r="P26" i="243"/>
  <c r="O26" i="243"/>
  <c r="N26" i="243"/>
  <c r="M26" i="243"/>
  <c r="L26" i="243"/>
  <c r="K26" i="243"/>
  <c r="J26" i="243"/>
  <c r="I26" i="243"/>
  <c r="Q25" i="243"/>
  <c r="Q24" i="243"/>
  <c r="Q22" i="243"/>
  <c r="Q21" i="243"/>
  <c r="Q26" i="243"/>
  <c r="P10" i="243"/>
  <c r="O10" i="243"/>
  <c r="N10" i="243"/>
  <c r="M10" i="243"/>
  <c r="L10" i="243"/>
  <c r="K10" i="243"/>
  <c r="J10" i="243"/>
  <c r="I10" i="243"/>
  <c r="Q9" i="243"/>
  <c r="Q8" i="243"/>
  <c r="Q7" i="243"/>
  <c r="Q10" i="243"/>
  <c r="Q18" i="244"/>
  <c r="Q19" i="244"/>
  <c r="Q20" i="244"/>
  <c r="Q21" i="244"/>
  <c r="Q22" i="244"/>
  <c r="Q23" i="244"/>
  <c r="Q24" i="244"/>
  <c r="I25" i="244"/>
  <c r="J25" i="244"/>
  <c r="K25" i="244"/>
  <c r="L25" i="244"/>
  <c r="M25" i="244"/>
  <c r="N25" i="244"/>
  <c r="O25" i="244"/>
  <c r="P25" i="244"/>
  <c r="Q25" i="244"/>
  <c r="Q3" i="244"/>
  <c r="Q4" i="244"/>
  <c r="Q5" i="244"/>
  <c r="Q6" i="244"/>
  <c r="Q7" i="244"/>
  <c r="Q8" i="244"/>
  <c r="Q9" i="244"/>
  <c r="I10" i="244"/>
  <c r="J10" i="244"/>
  <c r="K10" i="244"/>
  <c r="L10" i="244"/>
  <c r="M10" i="244"/>
  <c r="N10" i="244"/>
  <c r="O10" i="244"/>
  <c r="P10" i="244"/>
  <c r="Q10" i="244"/>
  <c r="P25" i="242"/>
  <c r="O25" i="242"/>
  <c r="N25" i="242"/>
  <c r="M25" i="242"/>
  <c r="L25" i="242"/>
  <c r="K25" i="242"/>
  <c r="J25" i="242"/>
  <c r="I25" i="242"/>
  <c r="Q24" i="242"/>
  <c r="Q23" i="242"/>
  <c r="Q22" i="242"/>
  <c r="Q21" i="242"/>
  <c r="Q20" i="242"/>
  <c r="Q19" i="242"/>
  <c r="Q18" i="242"/>
  <c r="Q25" i="242" s="1"/>
  <c r="P10" i="242"/>
  <c r="O10" i="242"/>
  <c r="N10" i="242"/>
  <c r="M10" i="242"/>
  <c r="L10" i="242"/>
  <c r="K10" i="242"/>
  <c r="J10" i="242"/>
  <c r="I10" i="242"/>
  <c r="Q9" i="242"/>
  <c r="Q8" i="242"/>
  <c r="Q7" i="242"/>
  <c r="Q6" i="242"/>
  <c r="Q5" i="242"/>
  <c r="Q4" i="242"/>
  <c r="Q10" i="242"/>
  <c r="O10" i="239"/>
  <c r="Q18" i="241"/>
  <c r="Q19" i="241"/>
  <c r="Q20" i="241"/>
  <c r="Q21" i="241"/>
  <c r="Q22" i="241"/>
  <c r="Q23" i="241"/>
  <c r="Q24" i="241"/>
  <c r="I25" i="241"/>
  <c r="J25" i="241"/>
  <c r="K25" i="241"/>
  <c r="L25" i="241"/>
  <c r="M25" i="241"/>
  <c r="N25" i="241"/>
  <c r="O25" i="241"/>
  <c r="P25" i="241"/>
  <c r="Q25" i="241"/>
  <c r="Q3" i="241"/>
  <c r="Q4" i="241"/>
  <c r="Q5" i="241"/>
  <c r="Q6" i="241"/>
  <c r="Q7" i="241"/>
  <c r="Q8" i="241"/>
  <c r="Q9" i="241"/>
  <c r="I10" i="241"/>
  <c r="J10" i="241"/>
  <c r="K10" i="241"/>
  <c r="L10" i="241"/>
  <c r="M10" i="241"/>
  <c r="N10" i="241"/>
  <c r="O10" i="241"/>
  <c r="P10" i="241"/>
  <c r="Q10" i="241"/>
  <c r="P43" i="238"/>
  <c r="O43" i="238"/>
  <c r="N43" i="238"/>
  <c r="M43" i="238"/>
  <c r="L43" i="238"/>
  <c r="K43" i="238"/>
  <c r="J43" i="238"/>
  <c r="I43" i="238"/>
  <c r="Q43" i="238"/>
  <c r="Q18" i="240"/>
  <c r="Q19" i="240"/>
  <c r="Q20" i="240"/>
  <c r="Q21" i="240"/>
  <c r="Q22" i="240"/>
  <c r="Q23" i="240"/>
  <c r="Q24" i="240"/>
  <c r="I25" i="240"/>
  <c r="J25" i="240"/>
  <c r="K25" i="240"/>
  <c r="L25" i="240"/>
  <c r="M25" i="240"/>
  <c r="N25" i="240"/>
  <c r="O25" i="240"/>
  <c r="P25" i="240"/>
  <c r="Q25" i="240"/>
  <c r="Q3" i="240"/>
  <c r="Q4" i="240"/>
  <c r="Q5" i="240"/>
  <c r="Q6" i="240"/>
  <c r="Q7" i="240"/>
  <c r="Q8" i="240"/>
  <c r="Q9" i="240"/>
  <c r="I10" i="240"/>
  <c r="J10" i="240"/>
  <c r="K10" i="240"/>
  <c r="L10" i="240"/>
  <c r="M10" i="240"/>
  <c r="N10" i="240"/>
  <c r="O10" i="240"/>
  <c r="P10" i="240"/>
  <c r="Q10" i="240"/>
  <c r="Q18" i="239"/>
  <c r="Q19" i="239"/>
  <c r="Q20" i="239"/>
  <c r="Q21" i="239"/>
  <c r="Q22" i="239"/>
  <c r="Q23" i="239"/>
  <c r="Q24" i="239"/>
  <c r="I25" i="239"/>
  <c r="J25" i="239"/>
  <c r="K25" i="239"/>
  <c r="L25" i="239"/>
  <c r="M25" i="239"/>
  <c r="N25" i="239"/>
  <c r="O25" i="239"/>
  <c r="P25" i="239"/>
  <c r="Q25" i="239"/>
  <c r="Q4" i="239"/>
  <c r="Q5" i="239"/>
  <c r="Q6" i="239"/>
  <c r="Q7" i="239"/>
  <c r="Q8" i="239"/>
  <c r="Q9" i="239"/>
  <c r="I10" i="239"/>
  <c r="J10" i="239"/>
  <c r="K10" i="239"/>
  <c r="L10" i="239"/>
  <c r="M10" i="239"/>
  <c r="N10" i="239"/>
  <c r="P10" i="239"/>
  <c r="Q32" i="238"/>
  <c r="I33" i="238"/>
  <c r="J33" i="238"/>
  <c r="K33" i="238"/>
  <c r="L33" i="238"/>
  <c r="M33" i="238"/>
  <c r="N33" i="238"/>
  <c r="O33" i="238"/>
  <c r="P33" i="238"/>
  <c r="Q33" i="238"/>
  <c r="P24" i="238"/>
  <c r="O24" i="238"/>
  <c r="N24" i="238"/>
  <c r="M24" i="238"/>
  <c r="L24" i="238"/>
  <c r="K24" i="238"/>
  <c r="J24" i="238"/>
  <c r="I24" i="238"/>
  <c r="Q23" i="238"/>
  <c r="Q22" i="238"/>
  <c r="Q21" i="238"/>
  <c r="Q20" i="238"/>
  <c r="Q19" i="238"/>
  <c r="Q18" i="238"/>
  <c r="Q24" i="238" s="1"/>
  <c r="P10" i="238"/>
  <c r="O10" i="238"/>
  <c r="N10" i="238"/>
  <c r="M10" i="238"/>
  <c r="L10" i="238"/>
  <c r="K10" i="238"/>
  <c r="J10" i="238"/>
  <c r="I10" i="238"/>
  <c r="Q9" i="238"/>
  <c r="Q8" i="238"/>
  <c r="Q7" i="238"/>
  <c r="Q6" i="238"/>
  <c r="Q5" i="238"/>
  <c r="Q4" i="238"/>
  <c r="Q3" i="238"/>
  <c r="Q10" i="238" s="1"/>
  <c r="Q18" i="237"/>
  <c r="Q19" i="237"/>
  <c r="Q20" i="237"/>
  <c r="Q21" i="237"/>
  <c r="Q22" i="237"/>
  <c r="Q23" i="237"/>
  <c r="Q24" i="237"/>
  <c r="I25" i="237"/>
  <c r="J25" i="237"/>
  <c r="K25" i="237"/>
  <c r="L25" i="237"/>
  <c r="M25" i="237"/>
  <c r="N25" i="237"/>
  <c r="O25" i="237"/>
  <c r="P25" i="237"/>
  <c r="Q25" i="237"/>
  <c r="Q3" i="237"/>
  <c r="Q4" i="237"/>
  <c r="Q5" i="237"/>
  <c r="Q6" i="237"/>
  <c r="Q7" i="237"/>
  <c r="Q8" i="237"/>
  <c r="Q9" i="237"/>
  <c r="I10" i="237"/>
  <c r="J10" i="237"/>
  <c r="K10" i="237"/>
  <c r="L10" i="237"/>
  <c r="M10" i="237"/>
  <c r="N10" i="237"/>
  <c r="O10" i="237"/>
  <c r="P10" i="237"/>
  <c r="Q10" i="237"/>
  <c r="Q18" i="236"/>
  <c r="Q19" i="236"/>
  <c r="Q20" i="236"/>
  <c r="Q21" i="236"/>
  <c r="Q22" i="236"/>
  <c r="Q23" i="236"/>
  <c r="Q24" i="236"/>
  <c r="I25" i="236"/>
  <c r="J25" i="236"/>
  <c r="K25" i="236"/>
  <c r="L25" i="236"/>
  <c r="M25" i="236"/>
  <c r="N25" i="236"/>
  <c r="O25" i="236"/>
  <c r="P25" i="236"/>
  <c r="Q25" i="236"/>
  <c r="Q3" i="236"/>
  <c r="Q4" i="236"/>
  <c r="Q5" i="236"/>
  <c r="Q6" i="236"/>
  <c r="Q7" i="236"/>
  <c r="Q8" i="236"/>
  <c r="Q9" i="236"/>
  <c r="I10" i="236"/>
  <c r="J10" i="236"/>
  <c r="K10" i="236"/>
  <c r="L10" i="236"/>
  <c r="M10" i="236"/>
  <c r="N10" i="236"/>
  <c r="O10" i="236"/>
  <c r="P10" i="236"/>
  <c r="Q10" i="236"/>
  <c r="M9" i="232"/>
  <c r="Q18" i="235"/>
  <c r="Q19" i="235"/>
  <c r="Q20" i="235"/>
  <c r="Q21" i="235"/>
  <c r="Q22" i="235"/>
  <c r="Q23" i="235"/>
  <c r="Q24" i="235"/>
  <c r="I25" i="235"/>
  <c r="J25" i="235"/>
  <c r="K25" i="235"/>
  <c r="L25" i="235"/>
  <c r="M25" i="235"/>
  <c r="N25" i="235"/>
  <c r="O25" i="235"/>
  <c r="P25" i="235"/>
  <c r="Q25" i="235"/>
  <c r="Q3" i="235"/>
  <c r="Q4" i="235"/>
  <c r="Q5" i="235"/>
  <c r="Q6" i="235"/>
  <c r="Q7" i="235"/>
  <c r="Q8" i="235"/>
  <c r="Q9" i="235"/>
  <c r="I10" i="235"/>
  <c r="J10" i="235"/>
  <c r="K10" i="235"/>
  <c r="L10" i="235"/>
  <c r="M10" i="235"/>
  <c r="N10" i="235"/>
  <c r="O10" i="235"/>
  <c r="P10" i="235"/>
  <c r="Q10" i="235"/>
  <c r="P25" i="234"/>
  <c r="O25" i="234"/>
  <c r="N25" i="234"/>
  <c r="M25" i="234"/>
  <c r="L25" i="234"/>
  <c r="K25" i="234"/>
  <c r="J25" i="234"/>
  <c r="I25" i="234"/>
  <c r="Q24" i="234"/>
  <c r="Q23" i="234"/>
  <c r="Q22" i="234"/>
  <c r="Q21" i="234"/>
  <c r="Q20" i="234"/>
  <c r="Q19" i="234"/>
  <c r="Q18" i="234"/>
  <c r="Q25" i="234" s="1"/>
  <c r="P10" i="234"/>
  <c r="O10" i="234"/>
  <c r="N10" i="234"/>
  <c r="M10" i="234"/>
  <c r="L10" i="234"/>
  <c r="K10" i="234"/>
  <c r="J10" i="234"/>
  <c r="I10" i="234"/>
  <c r="Q9" i="234"/>
  <c r="Q8" i="234"/>
  <c r="Q7" i="234"/>
  <c r="Q6" i="234"/>
  <c r="Q5" i="234"/>
  <c r="Q4" i="234"/>
  <c r="Q3" i="234"/>
  <c r="Q10" i="234" s="1"/>
  <c r="P25" i="233"/>
  <c r="O25" i="233"/>
  <c r="N25" i="233"/>
  <c r="M25" i="233"/>
  <c r="L25" i="233"/>
  <c r="K25" i="233"/>
  <c r="J25" i="233"/>
  <c r="I25" i="233"/>
  <c r="Q24" i="233"/>
  <c r="Q23" i="233"/>
  <c r="Q22" i="233"/>
  <c r="Q21" i="233"/>
  <c r="Q20" i="233"/>
  <c r="Q19" i="233"/>
  <c r="Q18" i="233"/>
  <c r="Q25" i="233" s="1"/>
  <c r="P10" i="233"/>
  <c r="O10" i="233"/>
  <c r="N10" i="233"/>
  <c r="M10" i="233"/>
  <c r="L10" i="233"/>
  <c r="K10" i="233"/>
  <c r="J10" i="233"/>
  <c r="I10" i="233"/>
  <c r="Q9" i="233"/>
  <c r="Q8" i="233"/>
  <c r="Q7" i="233"/>
  <c r="Q6" i="233"/>
  <c r="Q5" i="233"/>
  <c r="Q4" i="233"/>
  <c r="Q3" i="233"/>
  <c r="Q10" i="233" s="1"/>
  <c r="N9" i="232"/>
  <c r="O9" i="232"/>
  <c r="Q7" i="232"/>
  <c r="M9" i="229"/>
  <c r="N9" i="229"/>
  <c r="O9" i="229"/>
  <c r="P9" i="229"/>
  <c r="Q8" i="229"/>
  <c r="P24" i="232"/>
  <c r="O24" i="232"/>
  <c r="N24" i="232"/>
  <c r="M24" i="232"/>
  <c r="L24" i="232"/>
  <c r="K24" i="232"/>
  <c r="J24" i="232"/>
  <c r="I24" i="232"/>
  <c r="Q23" i="232"/>
  <c r="Q22" i="232"/>
  <c r="Q21" i="232"/>
  <c r="Q20" i="232"/>
  <c r="Q19" i="232"/>
  <c r="Q18" i="232"/>
  <c r="Q17" i="232"/>
  <c r="Q24" i="232" s="1"/>
  <c r="P9" i="232"/>
  <c r="L9" i="232"/>
  <c r="K9" i="232"/>
  <c r="J9" i="232"/>
  <c r="I9" i="232"/>
  <c r="Q8" i="232"/>
  <c r="Q6" i="232"/>
  <c r="Q5" i="232"/>
  <c r="Q4" i="232"/>
  <c r="Q3" i="232"/>
  <c r="Q9" i="232" s="1"/>
  <c r="P25" i="231"/>
  <c r="O25" i="231"/>
  <c r="N25" i="231"/>
  <c r="M25" i="231"/>
  <c r="L25" i="231"/>
  <c r="K25" i="231"/>
  <c r="J25" i="231"/>
  <c r="I25" i="231"/>
  <c r="Q24" i="231"/>
  <c r="Q23" i="231"/>
  <c r="Q22" i="231"/>
  <c r="Q21" i="231"/>
  <c r="Q20" i="231"/>
  <c r="Q19" i="231"/>
  <c r="Q18" i="231"/>
  <c r="Q25" i="231" s="1"/>
  <c r="P10" i="231"/>
  <c r="O10" i="231"/>
  <c r="N10" i="231"/>
  <c r="M10" i="231"/>
  <c r="L10" i="231"/>
  <c r="K10" i="231"/>
  <c r="J10" i="231"/>
  <c r="I10" i="231"/>
  <c r="Q9" i="231"/>
  <c r="Q8" i="231"/>
  <c r="Q7" i="231"/>
  <c r="Q6" i="231"/>
  <c r="Q5" i="231"/>
  <c r="Q4" i="231"/>
  <c r="Q3" i="231"/>
  <c r="Q10" i="231" s="1"/>
  <c r="P25" i="230"/>
  <c r="O25" i="230"/>
  <c r="N25" i="230"/>
  <c r="M25" i="230"/>
  <c r="L25" i="230"/>
  <c r="K25" i="230"/>
  <c r="J25" i="230"/>
  <c r="I25" i="230"/>
  <c r="Q24" i="230"/>
  <c r="Q23" i="230"/>
  <c r="Q22" i="230"/>
  <c r="Q21" i="230"/>
  <c r="Q20" i="230"/>
  <c r="Q19" i="230"/>
  <c r="Q18" i="230"/>
  <c r="Q25" i="230" s="1"/>
  <c r="P10" i="230"/>
  <c r="O10" i="230"/>
  <c r="N10" i="230"/>
  <c r="M10" i="230"/>
  <c r="L10" i="230"/>
  <c r="K10" i="230"/>
  <c r="J10" i="230"/>
  <c r="I10" i="230"/>
  <c r="Q9" i="230"/>
  <c r="Q8" i="230"/>
  <c r="Q7" i="230"/>
  <c r="Q6" i="230"/>
  <c r="Q5" i="230"/>
  <c r="Q4" i="230"/>
  <c r="Q3" i="230"/>
  <c r="Q10" i="230" s="1"/>
  <c r="Q4" i="229"/>
  <c r="Q5" i="229"/>
  <c r="Q6" i="229"/>
  <c r="Q7" i="229"/>
  <c r="Q17" i="229"/>
  <c r="Q18" i="229"/>
  <c r="Q19" i="229"/>
  <c r="Q20" i="229"/>
  <c r="Q21" i="229"/>
  <c r="Q22" i="229"/>
  <c r="Q23" i="229"/>
  <c r="I24" i="229"/>
  <c r="J24" i="229"/>
  <c r="K24" i="229"/>
  <c r="L24" i="229"/>
  <c r="M24" i="229"/>
  <c r="N24" i="229"/>
  <c r="O24" i="229"/>
  <c r="P24" i="229"/>
  <c r="Q24" i="229"/>
  <c r="Q3" i="229"/>
  <c r="I9" i="229"/>
  <c r="J9" i="229"/>
  <c r="K9" i="229"/>
  <c r="L9" i="229"/>
  <c r="Q20" i="226"/>
  <c r="Q21" i="226"/>
  <c r="Q29" i="226"/>
  <c r="Q28" i="226"/>
  <c r="Q18" i="228"/>
  <c r="Q19" i="228"/>
  <c r="Q20" i="228"/>
  <c r="Q21" i="228"/>
  <c r="Q22" i="228"/>
  <c r="Q23" i="228"/>
  <c r="Q24" i="228"/>
  <c r="I25" i="228"/>
  <c r="J25" i="228"/>
  <c r="K25" i="228"/>
  <c r="L25" i="228"/>
  <c r="M25" i="228"/>
  <c r="N25" i="228"/>
  <c r="O25" i="228"/>
  <c r="P25" i="228"/>
  <c r="Q25" i="228"/>
  <c r="Q3" i="228"/>
  <c r="Q4" i="228"/>
  <c r="Q5" i="228"/>
  <c r="Q6" i="228"/>
  <c r="Q7" i="228"/>
  <c r="Q8" i="228"/>
  <c r="Q9" i="228"/>
  <c r="I10" i="228"/>
  <c r="J10" i="228"/>
  <c r="K10" i="228"/>
  <c r="L10" i="228"/>
  <c r="M10" i="228"/>
  <c r="N10" i="228"/>
  <c r="O10" i="228"/>
  <c r="P10" i="228"/>
  <c r="Q10" i="228"/>
  <c r="Q18" i="227"/>
  <c r="Q19" i="227"/>
  <c r="Q20" i="227"/>
  <c r="Q21" i="227"/>
  <c r="Q22" i="227"/>
  <c r="Q23" i="227"/>
  <c r="Q24" i="227"/>
  <c r="I25" i="227"/>
  <c r="J25" i="227"/>
  <c r="K25" i="227"/>
  <c r="L25" i="227"/>
  <c r="M25" i="227"/>
  <c r="N25" i="227"/>
  <c r="O25" i="227"/>
  <c r="P25" i="227"/>
  <c r="Q25" i="227"/>
  <c r="Q3" i="227"/>
  <c r="Q4" i="227"/>
  <c r="Q5" i="227"/>
  <c r="Q6" i="227"/>
  <c r="Q7" i="227"/>
  <c r="Q8" i="227"/>
  <c r="Q9" i="227"/>
  <c r="I10" i="227"/>
  <c r="J10" i="227"/>
  <c r="K10" i="227"/>
  <c r="L10" i="227"/>
  <c r="M10" i="227"/>
  <c r="N10" i="227"/>
  <c r="O10" i="227"/>
  <c r="P10" i="227"/>
  <c r="Q10" i="227"/>
  <c r="Q19" i="226"/>
  <c r="Q6" i="226"/>
  <c r="Q7" i="225"/>
  <c r="Q8" i="225"/>
  <c r="Q18" i="226"/>
  <c r="Q16" i="226"/>
  <c r="Q17" i="226"/>
  <c r="I22" i="226"/>
  <c r="J22" i="226"/>
  <c r="K22" i="226"/>
  <c r="L22" i="226"/>
  <c r="M22" i="226"/>
  <c r="N22" i="226"/>
  <c r="O22" i="226"/>
  <c r="P22" i="226"/>
  <c r="Q22" i="226"/>
  <c r="Q3" i="226"/>
  <c r="Q4" i="226"/>
  <c r="Q5" i="226"/>
  <c r="Q7" i="226"/>
  <c r="I8" i="226"/>
  <c r="J8" i="226"/>
  <c r="K8" i="226"/>
  <c r="L8" i="226"/>
  <c r="M8" i="226"/>
  <c r="N8" i="226"/>
  <c r="O8" i="226"/>
  <c r="P8" i="226"/>
  <c r="Q8" i="226"/>
  <c r="Q18" i="225"/>
  <c r="Q19" i="225"/>
  <c r="Q20" i="225"/>
  <c r="Q21" i="225"/>
  <c r="Q22" i="225"/>
  <c r="Q23" i="225"/>
  <c r="I24" i="225"/>
  <c r="J24" i="225"/>
  <c r="K24" i="225"/>
  <c r="L24" i="225"/>
  <c r="M24" i="225"/>
  <c r="N24" i="225"/>
  <c r="O24" i="225"/>
  <c r="P24" i="225"/>
  <c r="Q3" i="225"/>
  <c r="Q4" i="225"/>
  <c r="Q5" i="225"/>
  <c r="Q6" i="225"/>
  <c r="Q17" i="225"/>
  <c r="Q24" i="225" s="1"/>
  <c r="I9" i="225"/>
  <c r="J9" i="225"/>
  <c r="K9" i="225"/>
  <c r="L9" i="225"/>
  <c r="M9" i="225"/>
  <c r="N9" i="225"/>
  <c r="O9" i="225"/>
  <c r="P9" i="225"/>
  <c r="Q9" i="225"/>
  <c r="Q7" i="222"/>
  <c r="Q8" i="222"/>
  <c r="Q5" i="222"/>
  <c r="Q4" i="222"/>
  <c r="Q18" i="224"/>
  <c r="Q19" i="224"/>
  <c r="Q20" i="224"/>
  <c r="Q21" i="224"/>
  <c r="Q22" i="224"/>
  <c r="Q23" i="224"/>
  <c r="Q24" i="224"/>
  <c r="I25" i="224"/>
  <c r="J25" i="224"/>
  <c r="K25" i="224"/>
  <c r="L25" i="224"/>
  <c r="M25" i="224"/>
  <c r="N25" i="224"/>
  <c r="O25" i="224"/>
  <c r="P25" i="224"/>
  <c r="Q25" i="224"/>
  <c r="Q3" i="224"/>
  <c r="Q4" i="224"/>
  <c r="Q5" i="224"/>
  <c r="Q6" i="224"/>
  <c r="Q7" i="224"/>
  <c r="Q8" i="224"/>
  <c r="Q9" i="224"/>
  <c r="I10" i="224"/>
  <c r="J10" i="224"/>
  <c r="K10" i="224"/>
  <c r="L10" i="224"/>
  <c r="M10" i="224"/>
  <c r="N10" i="224"/>
  <c r="O10" i="224"/>
  <c r="P10" i="224"/>
  <c r="Q10" i="224"/>
  <c r="Q18" i="223"/>
  <c r="Q19" i="223"/>
  <c r="Q20" i="223"/>
  <c r="Q21" i="223"/>
  <c r="Q22" i="223"/>
  <c r="Q23" i="223"/>
  <c r="Q24" i="223"/>
  <c r="I25" i="223"/>
  <c r="J25" i="223"/>
  <c r="K25" i="223"/>
  <c r="L25" i="223"/>
  <c r="M25" i="223"/>
  <c r="N25" i="223"/>
  <c r="O25" i="223"/>
  <c r="P25" i="223"/>
  <c r="Q25" i="223"/>
  <c r="Q3" i="223"/>
  <c r="Q4" i="223"/>
  <c r="Q5" i="223"/>
  <c r="Q6" i="223"/>
  <c r="Q7" i="223"/>
  <c r="Q8" i="223"/>
  <c r="Q9" i="223"/>
  <c r="I10" i="223"/>
  <c r="J10" i="223"/>
  <c r="K10" i="223"/>
  <c r="L10" i="223"/>
  <c r="M10" i="223"/>
  <c r="N10" i="223"/>
  <c r="O10" i="223"/>
  <c r="P10" i="223"/>
  <c r="Q10" i="223"/>
  <c r="P26" i="222"/>
  <c r="O26" i="222"/>
  <c r="N26" i="222"/>
  <c r="M26" i="222"/>
  <c r="L26" i="222"/>
  <c r="K26" i="222"/>
  <c r="J26" i="222"/>
  <c r="I26" i="222"/>
  <c r="Q25" i="222"/>
  <c r="Q24" i="222"/>
  <c r="Q23" i="222"/>
  <c r="Q22" i="222"/>
  <c r="Q21" i="222"/>
  <c r="Q20" i="222"/>
  <c r="Q19" i="222"/>
  <c r="Q26" i="222" s="1"/>
  <c r="P11" i="222"/>
  <c r="O11" i="222"/>
  <c r="N11" i="222"/>
  <c r="M11" i="222"/>
  <c r="L11" i="222"/>
  <c r="K11" i="222"/>
  <c r="J11" i="222"/>
  <c r="I11" i="222"/>
  <c r="Q6" i="222"/>
  <c r="Q3" i="222"/>
  <c r="Q11" i="222" s="1"/>
  <c r="P23" i="221"/>
  <c r="O23" i="221"/>
  <c r="N23" i="221"/>
  <c r="M23" i="221"/>
  <c r="L23" i="221"/>
  <c r="K23" i="221"/>
  <c r="J23" i="221"/>
  <c r="I23" i="221"/>
  <c r="Q22" i="221"/>
  <c r="Q21" i="221"/>
  <c r="Q20" i="221"/>
  <c r="Q19" i="221"/>
  <c r="Q18" i="221"/>
  <c r="Q17" i="221"/>
  <c r="Q16" i="221"/>
  <c r="Q23" i="221" s="1"/>
  <c r="P8" i="221"/>
  <c r="O8" i="221"/>
  <c r="N8" i="221"/>
  <c r="M8" i="221"/>
  <c r="L8" i="221"/>
  <c r="K8" i="221"/>
  <c r="J8" i="221"/>
  <c r="I8" i="221"/>
  <c r="Q7" i="221"/>
  <c r="Q6" i="221"/>
  <c r="Q5" i="221"/>
  <c r="Q4" i="221"/>
  <c r="Q3" i="221"/>
  <c r="Q8" i="221" s="1"/>
  <c r="Q17" i="220"/>
  <c r="Q18" i="220"/>
  <c r="Q19" i="220"/>
  <c r="Q20" i="220"/>
  <c r="Q21" i="220"/>
  <c r="Q22" i="220"/>
  <c r="Q23" i="220"/>
  <c r="I24" i="220"/>
  <c r="J24" i="220"/>
  <c r="K24" i="220"/>
  <c r="L24" i="220"/>
  <c r="M24" i="220"/>
  <c r="N24" i="220"/>
  <c r="O24" i="220"/>
  <c r="P24" i="220"/>
  <c r="Q24" i="220"/>
  <c r="Q3" i="220"/>
  <c r="Q4" i="220"/>
  <c r="Q5" i="220"/>
  <c r="Q6" i="220"/>
  <c r="Q7" i="220"/>
  <c r="Q8" i="220"/>
  <c r="I9" i="220"/>
  <c r="J9" i="220"/>
  <c r="K9" i="220"/>
  <c r="L9" i="220"/>
  <c r="M9" i="220"/>
  <c r="N9" i="220"/>
  <c r="O9" i="220"/>
  <c r="P9" i="220"/>
  <c r="Q9" i="220"/>
  <c r="Q18" i="219"/>
  <c r="Q19" i="219"/>
  <c r="Q20" i="219"/>
  <c r="Q21" i="219"/>
  <c r="Q22" i="219"/>
  <c r="Q23" i="219"/>
  <c r="Q24" i="219"/>
  <c r="I25" i="219"/>
  <c r="J25" i="219"/>
  <c r="K25" i="219"/>
  <c r="L25" i="219"/>
  <c r="M25" i="219"/>
  <c r="N25" i="219"/>
  <c r="O25" i="219"/>
  <c r="P25" i="219"/>
  <c r="Q25" i="219"/>
  <c r="Q3" i="219"/>
  <c r="Q4" i="219"/>
  <c r="Q5" i="219"/>
  <c r="Q6" i="219"/>
  <c r="Q7" i="219"/>
  <c r="Q8" i="219"/>
  <c r="Q9" i="219"/>
  <c r="I10" i="219"/>
  <c r="J10" i="219"/>
  <c r="K10" i="219"/>
  <c r="L10" i="219"/>
  <c r="M10" i="219"/>
  <c r="N10" i="219"/>
  <c r="O10" i="219"/>
  <c r="P10" i="219"/>
  <c r="Q10" i="219"/>
  <c r="Q19" i="217"/>
  <c r="Q18" i="217"/>
  <c r="N10" i="215"/>
  <c r="O10" i="215"/>
  <c r="P10" i="215"/>
  <c r="M10" i="215"/>
  <c r="N9" i="214"/>
  <c r="O9" i="214"/>
  <c r="P9" i="214"/>
  <c r="M9" i="214"/>
  <c r="P25" i="218"/>
  <c r="O25" i="218"/>
  <c r="N25" i="218"/>
  <c r="M25" i="218"/>
  <c r="L25" i="218"/>
  <c r="K25" i="218"/>
  <c r="J25" i="218"/>
  <c r="I25" i="218"/>
  <c r="Q24" i="218"/>
  <c r="Q23" i="218"/>
  <c r="Q22" i="218"/>
  <c r="Q21" i="218"/>
  <c r="Q20" i="218"/>
  <c r="Q19" i="218"/>
  <c r="Q18" i="218"/>
  <c r="Q25" i="218" s="1"/>
  <c r="P10" i="218"/>
  <c r="O10" i="218"/>
  <c r="N10" i="218"/>
  <c r="M10" i="218"/>
  <c r="L10" i="218"/>
  <c r="K10" i="218"/>
  <c r="J10" i="218"/>
  <c r="I10" i="218"/>
  <c r="Q9" i="218"/>
  <c r="Q8" i="218"/>
  <c r="Q7" i="218"/>
  <c r="Q6" i="218"/>
  <c r="Q5" i="218"/>
  <c r="Q4" i="218"/>
  <c r="Q3" i="218"/>
  <c r="Q10" i="218" s="1"/>
  <c r="Q20" i="217"/>
  <c r="Q21" i="217"/>
  <c r="Q22" i="217"/>
  <c r="Q23" i="217"/>
  <c r="Q24" i="217"/>
  <c r="I25" i="217"/>
  <c r="J25" i="217"/>
  <c r="K25" i="217"/>
  <c r="L25" i="217"/>
  <c r="M25" i="217"/>
  <c r="N25" i="217"/>
  <c r="O25" i="217"/>
  <c r="P25" i="217"/>
  <c r="Q25" i="217"/>
  <c r="Q3" i="217"/>
  <c r="Q4" i="217"/>
  <c r="Q5" i="217"/>
  <c r="Q8" i="217"/>
  <c r="Q9" i="217"/>
  <c r="I10" i="217"/>
  <c r="J10" i="217"/>
  <c r="K10" i="217"/>
  <c r="L10" i="217"/>
  <c r="M10" i="217"/>
  <c r="N10" i="217"/>
  <c r="O10" i="217"/>
  <c r="P10" i="217"/>
  <c r="Q10" i="217"/>
  <c r="Q18" i="216"/>
  <c r="Q19" i="216"/>
  <c r="Q20" i="216"/>
  <c r="Q21" i="216"/>
  <c r="Q22" i="216"/>
  <c r="Q23" i="216"/>
  <c r="Q24" i="216"/>
  <c r="I25" i="216"/>
  <c r="J25" i="216"/>
  <c r="K25" i="216"/>
  <c r="L25" i="216"/>
  <c r="M25" i="216"/>
  <c r="N25" i="216"/>
  <c r="O25" i="216"/>
  <c r="P25" i="216"/>
  <c r="Q25" i="216"/>
  <c r="Q3" i="216"/>
  <c r="Q4" i="216"/>
  <c r="Q5" i="216"/>
  <c r="Q6" i="216"/>
  <c r="Q7" i="216"/>
  <c r="Q8" i="216"/>
  <c r="Q9" i="216"/>
  <c r="I10" i="216"/>
  <c r="J10" i="216"/>
  <c r="K10" i="216"/>
  <c r="L10" i="216"/>
  <c r="M10" i="216"/>
  <c r="N10" i="216"/>
  <c r="O10" i="216"/>
  <c r="P10" i="216"/>
  <c r="Q10" i="216"/>
  <c r="Q18" i="215"/>
  <c r="Q19" i="215"/>
  <c r="Q20" i="215"/>
  <c r="Q21" i="215"/>
  <c r="Q22" i="215"/>
  <c r="Q23" i="215"/>
  <c r="Q24" i="215"/>
  <c r="I25" i="215"/>
  <c r="J25" i="215"/>
  <c r="K25" i="215"/>
  <c r="L25" i="215"/>
  <c r="M25" i="215"/>
  <c r="N25" i="215"/>
  <c r="O25" i="215"/>
  <c r="P25" i="215"/>
  <c r="Q25" i="215"/>
  <c r="Q3" i="215"/>
  <c r="Q4" i="215"/>
  <c r="Q5" i="215"/>
  <c r="Q6" i="215"/>
  <c r="Q7" i="215"/>
  <c r="Q8" i="215"/>
  <c r="Q9" i="215"/>
  <c r="I10" i="215"/>
  <c r="J10" i="215"/>
  <c r="K10" i="215"/>
  <c r="L10" i="215"/>
  <c r="Q10" i="215"/>
  <c r="I24" i="214"/>
  <c r="J24" i="214"/>
  <c r="K24" i="214"/>
  <c r="L24" i="214"/>
  <c r="M24" i="214"/>
  <c r="N24" i="214"/>
  <c r="O24" i="214"/>
  <c r="P24" i="214"/>
  <c r="Q24" i="214"/>
  <c r="Q3" i="214"/>
  <c r="Q4" i="214"/>
  <c r="Q5" i="214"/>
  <c r="Q6" i="214"/>
  <c r="Q7" i="214"/>
  <c r="Q8" i="214"/>
  <c r="I9" i="214"/>
  <c r="J9" i="214"/>
  <c r="K9" i="214"/>
  <c r="L9" i="214"/>
  <c r="Q9" i="214"/>
  <c r="Q7" i="205"/>
  <c r="N9" i="205"/>
  <c r="O9" i="205"/>
  <c r="P9" i="205"/>
  <c r="M9" i="205"/>
  <c r="Q3" i="213"/>
  <c r="Q4" i="213"/>
  <c r="Q5" i="213"/>
  <c r="Q6" i="213"/>
  <c r="Q7" i="213"/>
  <c r="Q8" i="213"/>
  <c r="Q9" i="213"/>
  <c r="I10" i="213"/>
  <c r="J10" i="213"/>
  <c r="K10" i="213"/>
  <c r="L10" i="213"/>
  <c r="M10" i="213"/>
  <c r="N10" i="213"/>
  <c r="O10" i="213"/>
  <c r="P10" i="213"/>
  <c r="Q10" i="213"/>
  <c r="Q3" i="212"/>
  <c r="Q4" i="212"/>
  <c r="Q5" i="212"/>
  <c r="Q6" i="212"/>
  <c r="Q7" i="212"/>
  <c r="Q8" i="212"/>
  <c r="I9" i="212"/>
  <c r="J9" i="212"/>
  <c r="K9" i="212"/>
  <c r="L9" i="212"/>
  <c r="M9" i="212"/>
  <c r="N9" i="212"/>
  <c r="O9" i="212"/>
  <c r="P9" i="212"/>
  <c r="Q9" i="212"/>
  <c r="Q3" i="211"/>
  <c r="Q4" i="211"/>
  <c r="Q5" i="211"/>
  <c r="Q6" i="211"/>
  <c r="Q7" i="211"/>
  <c r="I8" i="211"/>
  <c r="J8" i="211"/>
  <c r="K8" i="211"/>
  <c r="L8" i="211"/>
  <c r="M8" i="211"/>
  <c r="N8" i="211"/>
  <c r="O8" i="211"/>
  <c r="P8" i="211"/>
  <c r="Q8" i="211"/>
  <c r="Q18" i="210"/>
  <c r="Q19" i="210"/>
  <c r="Q20" i="210"/>
  <c r="Q21" i="210"/>
  <c r="Q22" i="210"/>
  <c r="Q23" i="210"/>
  <c r="Q24" i="210"/>
  <c r="I25" i="210"/>
  <c r="J25" i="210"/>
  <c r="K25" i="210"/>
  <c r="L25" i="210"/>
  <c r="M25" i="210"/>
  <c r="N25" i="210"/>
  <c r="O25" i="210"/>
  <c r="P25" i="210"/>
  <c r="Q25" i="210"/>
  <c r="Q3" i="210"/>
  <c r="Q4" i="210"/>
  <c r="Q5" i="210"/>
  <c r="Q6" i="210"/>
  <c r="Q7" i="210"/>
  <c r="Q8" i="210"/>
  <c r="Q9" i="210"/>
  <c r="I10" i="210"/>
  <c r="J10" i="210"/>
  <c r="K10" i="210"/>
  <c r="L10" i="210"/>
  <c r="M10" i="210"/>
  <c r="N10" i="210"/>
  <c r="O10" i="210"/>
  <c r="P10" i="210"/>
  <c r="Q10" i="210"/>
  <c r="Q18" i="209"/>
  <c r="Q19" i="209"/>
  <c r="Q20" i="209"/>
  <c r="Q21" i="209"/>
  <c r="Q22" i="209"/>
  <c r="Q23" i="209"/>
  <c r="Q24" i="209"/>
  <c r="I25" i="209"/>
  <c r="J25" i="209"/>
  <c r="K25" i="209"/>
  <c r="L25" i="209"/>
  <c r="M25" i="209"/>
  <c r="N25" i="209"/>
  <c r="O25" i="209"/>
  <c r="P25" i="209"/>
  <c r="Q25" i="209"/>
  <c r="Q3" i="209"/>
  <c r="Q4" i="209"/>
  <c r="Q5" i="209"/>
  <c r="Q6" i="209"/>
  <c r="Q7" i="209"/>
  <c r="I10" i="209"/>
  <c r="J10" i="209"/>
  <c r="K10" i="209"/>
  <c r="L10" i="209"/>
  <c r="M10" i="209"/>
  <c r="N10" i="209"/>
  <c r="O10" i="209"/>
  <c r="P10" i="209"/>
  <c r="Q10" i="209"/>
  <c r="Q3" i="208"/>
  <c r="Q4" i="208"/>
  <c r="Q5" i="208"/>
  <c r="Q6" i="208"/>
  <c r="I8" i="208"/>
  <c r="K8" i="208"/>
  <c r="L8" i="208"/>
  <c r="M8" i="208"/>
  <c r="N8" i="208"/>
  <c r="O8" i="208"/>
  <c r="P8" i="208"/>
  <c r="Q18" i="207"/>
  <c r="Q19" i="207"/>
  <c r="Q20" i="207"/>
  <c r="Q21" i="207"/>
  <c r="Q22" i="207"/>
  <c r="Q23" i="207"/>
  <c r="Q24" i="207"/>
  <c r="I25" i="207"/>
  <c r="J25" i="207"/>
  <c r="K25" i="207"/>
  <c r="L25" i="207"/>
  <c r="M25" i="207"/>
  <c r="N25" i="207"/>
  <c r="O25" i="207"/>
  <c r="P25" i="207"/>
  <c r="Q25" i="207"/>
  <c r="Q3" i="207"/>
  <c r="Q4" i="207"/>
  <c r="Q5" i="207"/>
  <c r="Q6" i="207"/>
  <c r="Q7" i="207"/>
  <c r="Q8" i="207"/>
  <c r="Q9" i="207"/>
  <c r="I10" i="207"/>
  <c r="J10" i="207"/>
  <c r="K10" i="207"/>
  <c r="L10" i="207"/>
  <c r="M10" i="207"/>
  <c r="N10" i="207"/>
  <c r="O10" i="207"/>
  <c r="P10" i="207"/>
  <c r="Q10" i="207"/>
  <c r="Q5" i="204"/>
  <c r="Q6" i="204"/>
  <c r="Q7" i="204"/>
  <c r="Q8" i="204"/>
  <c r="Q9" i="204"/>
  <c r="P10" i="204"/>
  <c r="O10" i="204"/>
  <c r="N10" i="204"/>
  <c r="M10" i="204"/>
  <c r="L10" i="204"/>
  <c r="K10" i="204"/>
  <c r="J10" i="204"/>
  <c r="I10" i="204"/>
  <c r="Q3" i="204"/>
  <c r="Q18" i="206"/>
  <c r="Q19" i="206"/>
  <c r="Q20" i="206"/>
  <c r="Q21" i="206"/>
  <c r="Q22" i="206"/>
  <c r="Q23" i="206"/>
  <c r="Q24" i="206"/>
  <c r="I25" i="206"/>
  <c r="J25" i="206"/>
  <c r="K25" i="206"/>
  <c r="L25" i="206"/>
  <c r="M25" i="206"/>
  <c r="N25" i="206"/>
  <c r="O25" i="206"/>
  <c r="P25" i="206"/>
  <c r="Q25" i="206"/>
  <c r="Q3" i="206"/>
  <c r="Q4" i="206"/>
  <c r="Q5" i="206"/>
  <c r="Q6" i="206"/>
  <c r="Q7" i="206"/>
  <c r="Q8" i="206"/>
  <c r="Q9" i="206"/>
  <c r="I10" i="206"/>
  <c r="J10" i="206"/>
  <c r="K10" i="206"/>
  <c r="L10" i="206"/>
  <c r="M10" i="206"/>
  <c r="N10" i="206"/>
  <c r="O10" i="206"/>
  <c r="P10" i="206"/>
  <c r="Q10" i="206"/>
  <c r="Q3" i="205"/>
  <c r="Q4" i="205"/>
  <c r="Q5" i="205"/>
  <c r="Q6" i="205"/>
  <c r="I9" i="205"/>
  <c r="J9" i="205"/>
  <c r="K9" i="205"/>
  <c r="L9" i="205"/>
  <c r="Q4" i="204"/>
  <c r="Q3" i="203"/>
  <c r="Q4" i="203"/>
  <c r="Q5" i="203"/>
  <c r="Q6" i="203"/>
  <c r="Q7" i="203"/>
  <c r="I8" i="203"/>
  <c r="J8" i="203"/>
  <c r="K8" i="203"/>
  <c r="L8" i="203"/>
  <c r="M8" i="203"/>
  <c r="N8" i="203"/>
  <c r="O8" i="203"/>
  <c r="P8" i="203"/>
  <c r="Q8" i="203"/>
  <c r="P9" i="202"/>
  <c r="O9" i="202"/>
  <c r="N9" i="202"/>
  <c r="M9" i="202"/>
  <c r="Q8" i="202"/>
  <c r="P9" i="198"/>
  <c r="O9" i="198"/>
  <c r="M9" i="198"/>
  <c r="N9" i="198"/>
  <c r="Q8" i="198"/>
  <c r="Q3" i="202"/>
  <c r="Q4" i="202"/>
  <c r="Q5" i="202"/>
  <c r="Q6" i="202"/>
  <c r="Q7" i="202"/>
  <c r="I9" i="202"/>
  <c r="J9" i="202"/>
  <c r="K9" i="202"/>
  <c r="L9" i="202"/>
  <c r="Q3" i="201"/>
  <c r="Q4" i="201"/>
  <c r="Q5" i="201"/>
  <c r="Q6" i="201"/>
  <c r="Q7" i="201"/>
  <c r="I8" i="201"/>
  <c r="J8" i="201"/>
  <c r="K8" i="201"/>
  <c r="L8" i="201"/>
  <c r="M8" i="201"/>
  <c r="N8" i="201"/>
  <c r="O8" i="201"/>
  <c r="P8" i="201"/>
  <c r="Q8" i="201"/>
  <c r="P24" i="200"/>
  <c r="O24" i="200"/>
  <c r="N24" i="200"/>
  <c r="M24" i="200"/>
  <c r="L24" i="200"/>
  <c r="K24" i="200"/>
  <c r="J24" i="200"/>
  <c r="I24" i="200"/>
  <c r="Q23" i="200"/>
  <c r="Q22" i="200"/>
  <c r="Q21" i="200"/>
  <c r="Q20" i="200"/>
  <c r="Q19" i="200"/>
  <c r="Q18" i="200"/>
  <c r="Q17" i="200"/>
  <c r="Q24" i="200" s="1"/>
  <c r="P9" i="200"/>
  <c r="O9" i="200"/>
  <c r="N9" i="200"/>
  <c r="M9" i="200"/>
  <c r="L9" i="200"/>
  <c r="K9" i="200"/>
  <c r="J9" i="200"/>
  <c r="I9" i="200"/>
  <c r="Q8" i="200"/>
  <c r="Q7" i="200"/>
  <c r="Q6" i="200"/>
  <c r="Q3" i="200"/>
  <c r="Q9" i="200" s="1"/>
  <c r="Q19" i="199"/>
  <c r="Q20" i="199"/>
  <c r="Q21" i="199"/>
  <c r="Q22" i="199"/>
  <c r="Q23" i="199"/>
  <c r="Q24" i="199"/>
  <c r="Q25" i="199"/>
  <c r="I26" i="199"/>
  <c r="J26" i="199"/>
  <c r="K26" i="199"/>
  <c r="L26" i="199"/>
  <c r="M26" i="199"/>
  <c r="N26" i="199"/>
  <c r="O26" i="199"/>
  <c r="P26" i="199"/>
  <c r="Q26" i="199"/>
  <c r="Q3" i="199"/>
  <c r="Q4" i="199"/>
  <c r="Q5" i="199"/>
  <c r="Q6" i="199"/>
  <c r="Q7" i="199"/>
  <c r="Q8" i="199"/>
  <c r="Q10" i="199"/>
  <c r="I11" i="199"/>
  <c r="J11" i="199"/>
  <c r="K11" i="199"/>
  <c r="L11" i="199"/>
  <c r="M11" i="199"/>
  <c r="N11" i="199"/>
  <c r="O11" i="199"/>
  <c r="P11" i="199"/>
  <c r="Q11" i="199"/>
  <c r="Q3" i="198"/>
  <c r="Q4" i="198"/>
  <c r="Q5" i="198"/>
  <c r="Q6" i="198"/>
  <c r="Q7" i="198"/>
  <c r="I9" i="198"/>
  <c r="J9" i="198"/>
  <c r="K9" i="198"/>
  <c r="L9" i="198"/>
  <c r="Q3" i="197"/>
  <c r="Q4" i="197"/>
  <c r="Q5" i="197"/>
  <c r="Q6" i="197"/>
  <c r="Q7" i="197"/>
  <c r="Q8" i="197"/>
  <c r="I9" i="197"/>
  <c r="J9" i="197"/>
  <c r="K9" i="197"/>
  <c r="L9" i="197"/>
  <c r="M9" i="197"/>
  <c r="N9" i="197"/>
  <c r="O9" i="197"/>
  <c r="P9" i="197"/>
  <c r="Q9" i="197"/>
  <c r="Q16" i="193"/>
  <c r="Q17" i="193"/>
  <c r="Q21" i="193"/>
  <c r="Q8" i="196"/>
  <c r="N9" i="196"/>
  <c r="Q17" i="196"/>
  <c r="Q18" i="196"/>
  <c r="Q19" i="196"/>
  <c r="Q20" i="196"/>
  <c r="Q21" i="196"/>
  <c r="Q22" i="196"/>
  <c r="Q23" i="196"/>
  <c r="I24" i="196"/>
  <c r="J24" i="196"/>
  <c r="K24" i="196"/>
  <c r="L24" i="196"/>
  <c r="M24" i="196"/>
  <c r="N24" i="196"/>
  <c r="O24" i="196"/>
  <c r="P24" i="196"/>
  <c r="Q24" i="196"/>
  <c r="Q3" i="196"/>
  <c r="Q4" i="196"/>
  <c r="Q5" i="196"/>
  <c r="Q6" i="196"/>
  <c r="Q7" i="196"/>
  <c r="I9" i="196"/>
  <c r="J9" i="196"/>
  <c r="K9" i="196"/>
  <c r="L9" i="196"/>
  <c r="M9" i="196"/>
  <c r="O9" i="196"/>
  <c r="P9" i="196"/>
  <c r="Q18" i="195"/>
  <c r="Q19" i="195"/>
  <c r="Q20" i="195"/>
  <c r="Q21" i="195"/>
  <c r="Q22" i="195"/>
  <c r="Q23" i="195"/>
  <c r="Q24" i="195"/>
  <c r="I25" i="195"/>
  <c r="J25" i="195"/>
  <c r="K25" i="195"/>
  <c r="L25" i="195"/>
  <c r="M25" i="195"/>
  <c r="N25" i="195"/>
  <c r="O25" i="195"/>
  <c r="P25" i="195"/>
  <c r="Q25" i="195"/>
  <c r="Q3" i="195"/>
  <c r="Q4" i="195"/>
  <c r="Q5" i="195"/>
  <c r="Q6" i="195"/>
  <c r="Q7" i="195"/>
  <c r="Q8" i="195"/>
  <c r="Q9" i="195"/>
  <c r="I10" i="195"/>
  <c r="J10" i="195"/>
  <c r="K10" i="195"/>
  <c r="L10" i="195"/>
  <c r="M10" i="195"/>
  <c r="N10" i="195"/>
  <c r="O10" i="195"/>
  <c r="P10" i="195"/>
  <c r="Q10" i="195"/>
  <c r="M24" i="190"/>
  <c r="N24" i="190"/>
  <c r="O24" i="190"/>
  <c r="P24" i="190"/>
  <c r="Q18" i="194"/>
  <c r="Q19" i="194"/>
  <c r="Q20" i="194"/>
  <c r="Q21" i="194"/>
  <c r="Q22" i="194"/>
  <c r="Q23" i="194"/>
  <c r="Q24" i="194"/>
  <c r="I25" i="194"/>
  <c r="J25" i="194"/>
  <c r="K25" i="194"/>
  <c r="L25" i="194"/>
  <c r="M25" i="194"/>
  <c r="N25" i="194"/>
  <c r="O25" i="194"/>
  <c r="P25" i="194"/>
  <c r="Q25" i="194"/>
  <c r="Q3" i="194"/>
  <c r="Q4" i="194"/>
  <c r="Q5" i="194"/>
  <c r="Q6" i="194"/>
  <c r="Q7" i="194"/>
  <c r="Q8" i="194"/>
  <c r="Q9" i="194"/>
  <c r="I10" i="194"/>
  <c r="J10" i="194"/>
  <c r="K10" i="194"/>
  <c r="L10" i="194"/>
  <c r="M10" i="194"/>
  <c r="N10" i="194"/>
  <c r="O10" i="194"/>
  <c r="P10" i="194"/>
  <c r="Q10" i="194"/>
  <c r="Q18" i="193"/>
  <c r="I23" i="193"/>
  <c r="J23" i="193"/>
  <c r="K23" i="193"/>
  <c r="L23" i="193"/>
  <c r="M23" i="193"/>
  <c r="N23" i="193"/>
  <c r="O23" i="193"/>
  <c r="P23" i="193"/>
  <c r="Q3" i="193"/>
  <c r="Q4" i="193"/>
  <c r="Q5" i="193"/>
  <c r="Q6" i="193"/>
  <c r="Q19" i="193"/>
  <c r="Q20" i="193"/>
  <c r="Q7" i="193"/>
  <c r="I8" i="193"/>
  <c r="J8" i="193"/>
  <c r="K8" i="193"/>
  <c r="L8" i="193"/>
  <c r="M8" i="193"/>
  <c r="N8" i="193"/>
  <c r="O8" i="193"/>
  <c r="P8" i="193"/>
  <c r="Q8" i="193"/>
  <c r="L8" i="189"/>
  <c r="N8" i="189"/>
  <c r="O8" i="189"/>
  <c r="P8" i="189"/>
  <c r="M8" i="189"/>
  <c r="I8" i="189"/>
  <c r="J8" i="189"/>
  <c r="K8" i="189"/>
  <c r="Q22" i="190"/>
  <c r="Q18" i="192"/>
  <c r="Q19" i="192"/>
  <c r="Q20" i="192"/>
  <c r="Q21" i="192"/>
  <c r="Q22" i="192"/>
  <c r="Q23" i="192"/>
  <c r="Q24" i="192"/>
  <c r="I25" i="192"/>
  <c r="J25" i="192"/>
  <c r="K25" i="192"/>
  <c r="L25" i="192"/>
  <c r="M25" i="192"/>
  <c r="N25" i="192"/>
  <c r="O25" i="192"/>
  <c r="P25" i="192"/>
  <c r="Q25" i="192"/>
  <c r="Q3" i="192"/>
  <c r="Q4" i="192"/>
  <c r="Q5" i="192"/>
  <c r="Q6" i="192"/>
  <c r="Q7" i="192"/>
  <c r="Q8" i="192"/>
  <c r="Q9" i="192"/>
  <c r="I10" i="192"/>
  <c r="J10" i="192"/>
  <c r="K10" i="192"/>
  <c r="L10" i="192"/>
  <c r="M10" i="192"/>
  <c r="N10" i="192"/>
  <c r="O10" i="192"/>
  <c r="P10" i="192"/>
  <c r="Q10" i="192"/>
  <c r="Q18" i="191"/>
  <c r="Q19" i="191"/>
  <c r="Q20" i="191"/>
  <c r="Q21" i="191"/>
  <c r="Q22" i="191"/>
  <c r="Q23" i="191"/>
  <c r="Q24" i="191"/>
  <c r="I25" i="191"/>
  <c r="J25" i="191"/>
  <c r="K25" i="191"/>
  <c r="L25" i="191"/>
  <c r="M25" i="191"/>
  <c r="N25" i="191"/>
  <c r="O25" i="191"/>
  <c r="P25" i="191"/>
  <c r="Q25" i="191"/>
  <c r="Q3" i="191"/>
  <c r="Q4" i="191"/>
  <c r="Q5" i="191"/>
  <c r="Q6" i="191"/>
  <c r="Q7" i="191"/>
  <c r="Q8" i="191"/>
  <c r="Q9" i="191"/>
  <c r="I10" i="191"/>
  <c r="J10" i="191"/>
  <c r="K10" i="191"/>
  <c r="L10" i="191"/>
  <c r="M10" i="191"/>
  <c r="N10" i="191"/>
  <c r="O10" i="191"/>
  <c r="P10" i="191"/>
  <c r="Q10" i="191"/>
  <c r="L24" i="190"/>
  <c r="K24" i="190"/>
  <c r="J24" i="190"/>
  <c r="I24" i="190"/>
  <c r="Q23" i="190"/>
  <c r="Q19" i="190"/>
  <c r="Q21" i="190"/>
  <c r="Q20" i="190"/>
  <c r="P10" i="190"/>
  <c r="O10" i="190"/>
  <c r="N10" i="190"/>
  <c r="M10" i="190"/>
  <c r="L10" i="190"/>
  <c r="K10" i="190"/>
  <c r="J10" i="190"/>
  <c r="I10" i="190"/>
  <c r="Q9" i="190"/>
  <c r="Q8" i="190"/>
  <c r="Q7" i="190"/>
  <c r="Q6" i="190"/>
  <c r="Q5" i="190"/>
  <c r="Q4" i="190"/>
  <c r="Q3" i="190"/>
  <c r="Q10" i="190" s="1"/>
  <c r="P23" i="189"/>
  <c r="O23" i="189"/>
  <c r="N23" i="189"/>
  <c r="M23" i="189"/>
  <c r="L23" i="189"/>
  <c r="K23" i="189"/>
  <c r="J23" i="189"/>
  <c r="I23" i="189"/>
  <c r="Q22" i="189"/>
  <c r="Q21" i="189"/>
  <c r="Q20" i="189"/>
  <c r="Q19" i="189"/>
  <c r="Q18" i="189"/>
  <c r="Q17" i="189"/>
  <c r="Q16" i="189"/>
  <c r="Q23" i="189" s="1"/>
  <c r="Q7" i="189"/>
  <c r="Q5" i="189"/>
  <c r="Q6" i="189"/>
  <c r="Q8" i="184"/>
  <c r="Q7" i="184"/>
  <c r="Q6" i="184"/>
  <c r="Q5" i="184"/>
  <c r="Q18" i="188"/>
  <c r="Q19" i="188"/>
  <c r="Q20" i="188"/>
  <c r="Q21" i="188"/>
  <c r="Q22" i="188"/>
  <c r="Q23" i="188"/>
  <c r="Q24" i="188"/>
  <c r="I25" i="188"/>
  <c r="J25" i="188"/>
  <c r="K25" i="188"/>
  <c r="L25" i="188"/>
  <c r="M25" i="188"/>
  <c r="N25" i="188"/>
  <c r="O25" i="188"/>
  <c r="P25" i="188"/>
  <c r="Q25" i="188"/>
  <c r="Q4" i="188"/>
  <c r="Q5" i="188"/>
  <c r="Q6" i="188"/>
  <c r="Q7" i="188"/>
  <c r="Q8" i="188"/>
  <c r="Q9" i="188"/>
  <c r="I10" i="188"/>
  <c r="J10" i="188"/>
  <c r="K10" i="188"/>
  <c r="L10" i="188"/>
  <c r="M10" i="188"/>
  <c r="N10" i="188"/>
  <c r="O10" i="188"/>
  <c r="P10" i="188"/>
  <c r="Q10" i="188"/>
  <c r="Q18" i="187"/>
  <c r="Q19" i="187"/>
  <c r="Q20" i="187"/>
  <c r="Q21" i="187"/>
  <c r="Q22" i="187"/>
  <c r="Q23" i="187"/>
  <c r="Q24" i="187"/>
  <c r="I25" i="187"/>
  <c r="J25" i="187"/>
  <c r="K25" i="187"/>
  <c r="L25" i="187"/>
  <c r="M25" i="187"/>
  <c r="N25" i="187"/>
  <c r="O25" i="187"/>
  <c r="P25" i="187"/>
  <c r="Q25" i="187"/>
  <c r="Q7" i="187"/>
  <c r="Q8" i="187"/>
  <c r="Q9" i="187"/>
  <c r="I10" i="187"/>
  <c r="J10" i="187"/>
  <c r="K10" i="187"/>
  <c r="L10" i="187"/>
  <c r="M10" i="187"/>
  <c r="N10" i="187"/>
  <c r="O10" i="187"/>
  <c r="P10" i="187"/>
  <c r="Q10" i="187"/>
  <c r="Q8" i="181"/>
  <c r="Q3" i="181"/>
  <c r="Q4" i="181"/>
  <c r="Q5" i="181"/>
  <c r="Q6" i="181"/>
  <c r="Q4" i="180"/>
  <c r="Q5" i="180"/>
  <c r="Q3" i="180"/>
  <c r="Q6" i="180"/>
  <c r="Q7" i="180"/>
  <c r="P10" i="180"/>
  <c r="O10" i="180"/>
  <c r="N10" i="180"/>
  <c r="M10" i="180"/>
  <c r="L10" i="180"/>
  <c r="K10" i="180"/>
  <c r="J10" i="180"/>
  <c r="I10" i="180"/>
  <c r="Q9" i="180"/>
  <c r="Q10" i="180"/>
  <c r="Q7" i="181"/>
  <c r="Q20" i="181"/>
  <c r="Q21" i="181"/>
  <c r="Q22" i="181"/>
  <c r="Q23" i="181"/>
  <c r="Q24" i="181"/>
  <c r="Q25" i="181"/>
  <c r="Q26" i="181"/>
  <c r="I27" i="181"/>
  <c r="J27" i="181"/>
  <c r="K27" i="181"/>
  <c r="L27" i="181"/>
  <c r="M27" i="181"/>
  <c r="N27" i="181"/>
  <c r="O27" i="181"/>
  <c r="P27" i="181"/>
  <c r="Q27" i="181"/>
  <c r="Q18" i="186"/>
  <c r="Q19" i="186"/>
  <c r="Q20" i="186"/>
  <c r="Q21" i="186"/>
  <c r="Q22" i="186"/>
  <c r="Q23" i="186"/>
  <c r="Q24" i="186"/>
  <c r="I25" i="186"/>
  <c r="J25" i="186"/>
  <c r="K25" i="186"/>
  <c r="L25" i="186"/>
  <c r="M25" i="186"/>
  <c r="N25" i="186"/>
  <c r="O25" i="186"/>
  <c r="P25" i="186"/>
  <c r="Q25" i="186"/>
  <c r="Q3" i="186"/>
  <c r="Q4" i="186"/>
  <c r="Q5" i="186"/>
  <c r="Q6" i="186"/>
  <c r="Q7" i="186"/>
  <c r="Q8" i="186"/>
  <c r="Q9" i="186"/>
  <c r="I10" i="186"/>
  <c r="J10" i="186"/>
  <c r="K10" i="186"/>
  <c r="L10" i="186"/>
  <c r="M10" i="186"/>
  <c r="N10" i="186"/>
  <c r="O10" i="186"/>
  <c r="P10" i="186"/>
  <c r="Q10" i="186"/>
  <c r="F23" i="173"/>
  <c r="L25" i="174"/>
  <c r="M25" i="174"/>
  <c r="N25" i="174"/>
  <c r="O25" i="174"/>
  <c r="P25" i="174"/>
  <c r="Q25" i="174"/>
  <c r="M10" i="174"/>
  <c r="Q8" i="178"/>
  <c r="N9" i="178"/>
  <c r="O9" i="178"/>
  <c r="P9" i="178"/>
  <c r="Q5" i="178"/>
  <c r="P10" i="184"/>
  <c r="O10" i="184"/>
  <c r="N10" i="184"/>
  <c r="M10" i="184"/>
  <c r="L10" i="184"/>
  <c r="K10" i="184"/>
  <c r="J10" i="184"/>
  <c r="I10" i="184"/>
  <c r="Q9" i="184"/>
  <c r="Q4" i="184"/>
  <c r="Q3" i="184"/>
  <c r="Q10" i="184" s="1"/>
  <c r="P9" i="183"/>
  <c r="O9" i="183"/>
  <c r="N9" i="183"/>
  <c r="M9" i="183"/>
  <c r="L9" i="183"/>
  <c r="K9" i="183"/>
  <c r="J9" i="183"/>
  <c r="I9" i="183"/>
  <c r="Q6" i="183"/>
  <c r="Q5" i="183"/>
  <c r="Q4" i="183"/>
  <c r="Q3" i="183"/>
  <c r="Q9" i="183" s="1"/>
  <c r="P9" i="182"/>
  <c r="O9" i="182"/>
  <c r="N9" i="182"/>
  <c r="M9" i="182"/>
  <c r="L9" i="182"/>
  <c r="K9" i="182"/>
  <c r="J9" i="182"/>
  <c r="I9" i="182"/>
  <c r="Q8" i="182"/>
  <c r="Q7" i="182"/>
  <c r="Q6" i="182"/>
  <c r="Q5" i="182"/>
  <c r="Q4" i="182"/>
  <c r="Q3" i="182"/>
  <c r="Q9" i="182" s="1"/>
  <c r="P9" i="181"/>
  <c r="O9" i="181"/>
  <c r="N9" i="181"/>
  <c r="M9" i="181"/>
  <c r="L9" i="181"/>
  <c r="K9" i="181"/>
  <c r="J9" i="181"/>
  <c r="I9" i="181"/>
  <c r="P8" i="179"/>
  <c r="O8" i="179"/>
  <c r="N8" i="179"/>
  <c r="M8" i="179"/>
  <c r="L8" i="179"/>
  <c r="K8" i="179"/>
  <c r="J8" i="179"/>
  <c r="I8" i="179"/>
  <c r="Q7" i="179"/>
  <c r="Q6" i="179"/>
  <c r="Q5" i="179"/>
  <c r="Q4" i="179"/>
  <c r="Q3" i="179"/>
  <c r="Q8" i="179" s="1"/>
  <c r="M9" i="178"/>
  <c r="L9" i="178"/>
  <c r="K9" i="178"/>
  <c r="J9" i="178"/>
  <c r="I9" i="178"/>
  <c r="Q7" i="178"/>
  <c r="Q6" i="178"/>
  <c r="Q4" i="178"/>
  <c r="Q3" i="178"/>
  <c r="P10" i="177"/>
  <c r="O10" i="177"/>
  <c r="N10" i="177"/>
  <c r="M10" i="177"/>
  <c r="L10" i="177"/>
  <c r="K10" i="177"/>
  <c r="J10" i="177"/>
  <c r="I10" i="177"/>
  <c r="Q9" i="177"/>
  <c r="Q8" i="177"/>
  <c r="Q7" i="177"/>
  <c r="Q6" i="177"/>
  <c r="Q5" i="177"/>
  <c r="Q4" i="177"/>
  <c r="Q3" i="177"/>
  <c r="Q10" i="177" s="1"/>
  <c r="P9" i="176"/>
  <c r="O9" i="176"/>
  <c r="N9" i="176"/>
  <c r="M9" i="176"/>
  <c r="L9" i="176"/>
  <c r="K9" i="176"/>
  <c r="J9" i="176"/>
  <c r="I9" i="176"/>
  <c r="Q8" i="176"/>
  <c r="Q7" i="176"/>
  <c r="Q6" i="176"/>
  <c r="Q5" i="176"/>
  <c r="Q4" i="176"/>
  <c r="Q3" i="176"/>
  <c r="Q9" i="176" s="1"/>
  <c r="P3" i="175"/>
  <c r="P4" i="175"/>
  <c r="P5" i="175"/>
  <c r="P6" i="175"/>
  <c r="P7" i="175"/>
  <c r="P8" i="175"/>
  <c r="P9" i="175"/>
  <c r="P10" i="175"/>
  <c r="H11" i="175"/>
  <c r="I11" i="175"/>
  <c r="J11" i="175"/>
  <c r="K11" i="175"/>
  <c r="L11" i="175"/>
  <c r="M11" i="175"/>
  <c r="N11" i="175"/>
  <c r="O11" i="175"/>
  <c r="P11" i="175"/>
  <c r="P25" i="165"/>
  <c r="P22" i="165"/>
  <c r="P6" i="165"/>
  <c r="P5" i="165"/>
  <c r="Q18" i="174"/>
  <c r="Q19" i="174"/>
  <c r="Q20" i="174"/>
  <c r="Q21" i="174"/>
  <c r="Q22" i="174"/>
  <c r="Q23" i="174"/>
  <c r="Q24" i="174"/>
  <c r="I25" i="174"/>
  <c r="J25" i="174"/>
  <c r="K25" i="174"/>
  <c r="Q3" i="174"/>
  <c r="Q4" i="174"/>
  <c r="Q5" i="174"/>
  <c r="Q6" i="174"/>
  <c r="Q7" i="174"/>
  <c r="Q8" i="174"/>
  <c r="Q9" i="174"/>
  <c r="I10" i="174"/>
  <c r="J10" i="174"/>
  <c r="K10" i="174"/>
  <c r="L10" i="174"/>
  <c r="N10" i="174"/>
  <c r="O10" i="174"/>
  <c r="P10" i="174"/>
  <c r="P20" i="170"/>
  <c r="P19" i="170"/>
  <c r="P8" i="170"/>
  <c r="P7" i="170"/>
  <c r="P3" i="173"/>
  <c r="P4" i="173"/>
  <c r="P5" i="173"/>
  <c r="P6" i="173"/>
  <c r="P7" i="173"/>
  <c r="P8" i="173"/>
  <c r="P9" i="173"/>
  <c r="P10" i="173"/>
  <c r="H11" i="173"/>
  <c r="I11" i="173"/>
  <c r="J11" i="173"/>
  <c r="K11" i="173"/>
  <c r="L11" i="173"/>
  <c r="M11" i="173"/>
  <c r="N11" i="173"/>
  <c r="O11" i="173"/>
  <c r="P11" i="173"/>
  <c r="P3" i="172"/>
  <c r="P4" i="172"/>
  <c r="P5" i="172"/>
  <c r="P6" i="172"/>
  <c r="P7" i="172"/>
  <c r="P8" i="172"/>
  <c r="P9" i="172"/>
  <c r="P10" i="172"/>
  <c r="H11" i="172"/>
  <c r="I11" i="172"/>
  <c r="J11" i="172"/>
  <c r="K11" i="172"/>
  <c r="L11" i="172"/>
  <c r="M11" i="172"/>
  <c r="N11" i="172"/>
  <c r="O11" i="172"/>
  <c r="P11" i="172"/>
  <c r="P3" i="171"/>
  <c r="P4" i="171"/>
  <c r="P5" i="171"/>
  <c r="P6" i="171"/>
  <c r="P7" i="171"/>
  <c r="P8" i="171"/>
  <c r="P9" i="171"/>
  <c r="H10" i="171"/>
  <c r="I10" i="171"/>
  <c r="J10" i="171"/>
  <c r="K10" i="171"/>
  <c r="L10" i="171"/>
  <c r="M10" i="171"/>
  <c r="N10" i="171"/>
  <c r="O10" i="171"/>
  <c r="P10" i="171"/>
  <c r="K24" i="170"/>
  <c r="L24" i="170"/>
  <c r="M24" i="170"/>
  <c r="N24" i="170"/>
  <c r="O24" i="170"/>
  <c r="P22" i="170"/>
  <c r="P17" i="170"/>
  <c r="P18" i="170"/>
  <c r="P21" i="170"/>
  <c r="P23" i="170"/>
  <c r="H24" i="170"/>
  <c r="I24" i="170"/>
  <c r="J24" i="170"/>
  <c r="P24" i="170"/>
  <c r="P3" i="170"/>
  <c r="P4" i="170"/>
  <c r="P5" i="170"/>
  <c r="P6" i="170"/>
  <c r="H9" i="170"/>
  <c r="I9" i="170"/>
  <c r="J9" i="170"/>
  <c r="K9" i="170"/>
  <c r="L9" i="170"/>
  <c r="M9" i="170"/>
  <c r="N9" i="170"/>
  <c r="O9" i="170"/>
  <c r="P9" i="170"/>
  <c r="P17" i="169"/>
  <c r="P18" i="169"/>
  <c r="P19" i="169"/>
  <c r="P20" i="169"/>
  <c r="P21" i="169"/>
  <c r="P22" i="169"/>
  <c r="H23" i="169"/>
  <c r="I23" i="169"/>
  <c r="J23" i="169"/>
  <c r="K23" i="169"/>
  <c r="L23" i="169"/>
  <c r="M23" i="169"/>
  <c r="N23" i="169"/>
  <c r="O23" i="169"/>
  <c r="P23" i="169"/>
  <c r="P3" i="169"/>
  <c r="P4" i="169"/>
  <c r="P5" i="169"/>
  <c r="P6" i="169"/>
  <c r="P7" i="169"/>
  <c r="P8" i="169"/>
  <c r="H9" i="169"/>
  <c r="I9" i="169"/>
  <c r="J9" i="169"/>
  <c r="K9" i="169"/>
  <c r="L9" i="169"/>
  <c r="M9" i="169"/>
  <c r="N9" i="169"/>
  <c r="O9" i="169"/>
  <c r="P9" i="169"/>
  <c r="P30" i="164"/>
  <c r="P31" i="164"/>
  <c r="P32" i="164"/>
  <c r="P33" i="164"/>
  <c r="P34" i="164"/>
  <c r="P35" i="164"/>
  <c r="H36" i="164"/>
  <c r="I36" i="164"/>
  <c r="J36" i="164"/>
  <c r="K36" i="164"/>
  <c r="L36" i="164"/>
  <c r="M36" i="164"/>
  <c r="N36" i="164"/>
  <c r="O36" i="164"/>
  <c r="P36" i="164"/>
  <c r="P21" i="164"/>
  <c r="P20" i="164"/>
  <c r="P19" i="164"/>
  <c r="P18" i="164"/>
  <c r="P17" i="164"/>
  <c r="P16" i="164"/>
  <c r="P15" i="164"/>
  <c r="P19" i="168"/>
  <c r="P20" i="168"/>
  <c r="P21" i="168"/>
  <c r="P22" i="168"/>
  <c r="P23" i="168"/>
  <c r="P24" i="168"/>
  <c r="P25" i="168"/>
  <c r="H26" i="168"/>
  <c r="I26" i="168"/>
  <c r="J26" i="168"/>
  <c r="K26" i="168"/>
  <c r="L26" i="168"/>
  <c r="M26" i="168"/>
  <c r="N26" i="168"/>
  <c r="O26" i="168"/>
  <c r="P26" i="168"/>
  <c r="H11" i="168"/>
  <c r="I11" i="168"/>
  <c r="J11" i="168"/>
  <c r="K11" i="168"/>
  <c r="L11" i="168"/>
  <c r="M11" i="168"/>
  <c r="N11" i="168"/>
  <c r="O11" i="168"/>
  <c r="P11" i="168"/>
  <c r="P19" i="167"/>
  <c r="P20" i="167"/>
  <c r="P21" i="167"/>
  <c r="P22" i="167"/>
  <c r="P23" i="167"/>
  <c r="P24" i="167"/>
  <c r="P25" i="167"/>
  <c r="H26" i="167"/>
  <c r="I26" i="167"/>
  <c r="J26" i="167"/>
  <c r="K26" i="167"/>
  <c r="L26" i="167"/>
  <c r="M26" i="167"/>
  <c r="N26" i="167"/>
  <c r="O26" i="167"/>
  <c r="P26" i="167"/>
  <c r="P6" i="167"/>
  <c r="P7" i="167"/>
  <c r="P8" i="167"/>
  <c r="P9" i="167"/>
  <c r="P10" i="167"/>
  <c r="H11" i="167"/>
  <c r="I11" i="167"/>
  <c r="J11" i="167"/>
  <c r="K11" i="167"/>
  <c r="L11" i="167"/>
  <c r="M11" i="167"/>
  <c r="N11" i="167"/>
  <c r="O11" i="167"/>
  <c r="P11" i="167"/>
  <c r="P19" i="166"/>
  <c r="P20" i="166"/>
  <c r="P21" i="166"/>
  <c r="P22" i="166"/>
  <c r="P23" i="166"/>
  <c r="P24" i="166"/>
  <c r="P25" i="166"/>
  <c r="H26" i="166"/>
  <c r="I26" i="166"/>
  <c r="J26" i="166"/>
  <c r="K26" i="166"/>
  <c r="L26" i="166"/>
  <c r="M26" i="166"/>
  <c r="N26" i="166"/>
  <c r="O26" i="166"/>
  <c r="P26" i="166"/>
  <c r="H11" i="166"/>
  <c r="I11" i="166"/>
  <c r="J11" i="166"/>
  <c r="K11" i="166"/>
  <c r="L11" i="166"/>
  <c r="M11" i="166"/>
  <c r="N11" i="166"/>
  <c r="O11" i="166"/>
  <c r="P11" i="166"/>
  <c r="P19" i="165"/>
  <c r="P20" i="165"/>
  <c r="P21" i="165"/>
  <c r="P23" i="165"/>
  <c r="P24" i="165"/>
  <c r="H26" i="165"/>
  <c r="I26" i="165"/>
  <c r="J26" i="165"/>
  <c r="K26" i="165"/>
  <c r="L26" i="165"/>
  <c r="M26" i="165"/>
  <c r="N26" i="165"/>
  <c r="O26" i="165"/>
  <c r="P26" i="165"/>
  <c r="P3" i="165"/>
  <c r="P4" i="165"/>
  <c r="P7" i="165"/>
  <c r="P8" i="165"/>
  <c r="P9" i="165"/>
  <c r="P10" i="165"/>
  <c r="H11" i="165"/>
  <c r="I11" i="165"/>
  <c r="J11" i="165"/>
  <c r="K11" i="165"/>
  <c r="L11" i="165"/>
  <c r="M11" i="165"/>
  <c r="N11" i="165"/>
  <c r="O11" i="165"/>
  <c r="P11" i="165"/>
  <c r="H22" i="164"/>
  <c r="I22" i="164"/>
  <c r="J22" i="164"/>
  <c r="K22" i="164"/>
  <c r="L22" i="164"/>
  <c r="M22" i="164"/>
  <c r="N22" i="164"/>
  <c r="O22" i="164"/>
  <c r="P22" i="164"/>
  <c r="P3" i="164"/>
  <c r="P4" i="164"/>
  <c r="P5" i="164"/>
  <c r="P6" i="164"/>
  <c r="H7" i="164"/>
  <c r="I7" i="164"/>
  <c r="J7" i="164"/>
  <c r="K7" i="164"/>
  <c r="L7" i="164"/>
  <c r="M7" i="164"/>
  <c r="N7" i="164"/>
  <c r="O7" i="164"/>
  <c r="P7" i="164"/>
  <c r="P23" i="161"/>
  <c r="P20" i="161"/>
  <c r="P19" i="161"/>
  <c r="P35" i="161"/>
  <c r="P34" i="161"/>
  <c r="P33" i="161"/>
  <c r="P36" i="161"/>
  <c r="P37" i="161"/>
  <c r="P38" i="161"/>
  <c r="P39" i="161"/>
  <c r="P40" i="161"/>
  <c r="H41" i="161"/>
  <c r="I41" i="161"/>
  <c r="J41" i="161"/>
  <c r="K41" i="161"/>
  <c r="L41" i="161"/>
  <c r="M41" i="161"/>
  <c r="N41" i="161"/>
  <c r="O41" i="161"/>
  <c r="P41" i="161"/>
  <c r="P19" i="163"/>
  <c r="P20" i="163"/>
  <c r="P21" i="163"/>
  <c r="P22" i="163"/>
  <c r="P23" i="163"/>
  <c r="P24" i="163"/>
  <c r="P25" i="163"/>
  <c r="H26" i="163"/>
  <c r="I26" i="163"/>
  <c r="J26" i="163"/>
  <c r="K26" i="163"/>
  <c r="L26" i="163"/>
  <c r="M26" i="163"/>
  <c r="N26" i="163"/>
  <c r="O26" i="163"/>
  <c r="P26" i="163"/>
  <c r="P3" i="163"/>
  <c r="P4" i="163"/>
  <c r="P5" i="163"/>
  <c r="P7" i="163"/>
  <c r="P8" i="163"/>
  <c r="P9" i="163"/>
  <c r="P10" i="163"/>
  <c r="H11" i="163"/>
  <c r="I11" i="163"/>
  <c r="J11" i="163"/>
  <c r="K11" i="163"/>
  <c r="L11" i="163"/>
  <c r="M11" i="163"/>
  <c r="N11" i="163"/>
  <c r="O11" i="163"/>
  <c r="P11" i="163"/>
  <c r="P19" i="162"/>
  <c r="P20" i="162"/>
  <c r="P21" i="162"/>
  <c r="P22" i="162"/>
  <c r="P23" i="162"/>
  <c r="P24" i="162"/>
  <c r="P25" i="162"/>
  <c r="H26" i="162"/>
  <c r="I26" i="162"/>
  <c r="J26" i="162"/>
  <c r="K26" i="162"/>
  <c r="L26" i="162"/>
  <c r="M26" i="162"/>
  <c r="N26" i="162"/>
  <c r="O26" i="162"/>
  <c r="P26" i="162"/>
  <c r="P3" i="162"/>
  <c r="P4" i="162"/>
  <c r="P5" i="162"/>
  <c r="P6" i="162"/>
  <c r="P7" i="162"/>
  <c r="P8" i="162"/>
  <c r="P9" i="162"/>
  <c r="P10" i="162"/>
  <c r="H11" i="162"/>
  <c r="I11" i="162"/>
  <c r="J11" i="162"/>
  <c r="K11" i="162"/>
  <c r="L11" i="162"/>
  <c r="M11" i="162"/>
  <c r="N11" i="162"/>
  <c r="O11" i="162"/>
  <c r="P11" i="162"/>
  <c r="P21" i="161"/>
  <c r="P22" i="161"/>
  <c r="P24" i="161"/>
  <c r="H26" i="161"/>
  <c r="I26" i="161"/>
  <c r="J26" i="161"/>
  <c r="K26" i="161"/>
  <c r="L26" i="161"/>
  <c r="M26" i="161"/>
  <c r="N26" i="161"/>
  <c r="O26" i="161"/>
  <c r="P26" i="161"/>
  <c r="P3" i="161"/>
  <c r="P4" i="161"/>
  <c r="P5" i="161"/>
  <c r="P6" i="161"/>
  <c r="P7" i="161"/>
  <c r="P8" i="161"/>
  <c r="P9" i="161"/>
  <c r="P10" i="161"/>
  <c r="H11" i="161"/>
  <c r="I11" i="161"/>
  <c r="J11" i="161"/>
  <c r="K11" i="161"/>
  <c r="L11" i="161"/>
  <c r="M11" i="161"/>
  <c r="N11" i="161"/>
  <c r="O11" i="161"/>
  <c r="P11" i="161"/>
  <c r="P17" i="160"/>
  <c r="P18" i="160"/>
  <c r="P19" i="160"/>
  <c r="P20" i="160"/>
  <c r="P21" i="160"/>
  <c r="P22" i="160"/>
  <c r="H24" i="160"/>
  <c r="I24" i="160"/>
  <c r="J24" i="160"/>
  <c r="K24" i="160"/>
  <c r="L24" i="160"/>
  <c r="M24" i="160"/>
  <c r="N24" i="160"/>
  <c r="O24" i="160"/>
  <c r="P24" i="160"/>
  <c r="P3" i="160"/>
  <c r="P4" i="160"/>
  <c r="P5" i="160"/>
  <c r="P6" i="160"/>
  <c r="P7" i="160"/>
  <c r="P8" i="160"/>
  <c r="H9" i="160"/>
  <c r="I9" i="160"/>
  <c r="J9" i="160"/>
  <c r="K9" i="160"/>
  <c r="L9" i="160"/>
  <c r="M9" i="160"/>
  <c r="N9" i="160"/>
  <c r="O9" i="160"/>
  <c r="P9" i="160"/>
  <c r="P21" i="156"/>
  <c r="P20" i="156"/>
  <c r="P6" i="156"/>
  <c r="P4" i="156"/>
  <c r="P25" i="157"/>
  <c r="P24" i="157"/>
  <c r="P22" i="157"/>
  <c r="P7" i="157"/>
  <c r="P3" i="155"/>
  <c r="P36" i="155"/>
  <c r="P53" i="155"/>
  <c r="P48" i="155"/>
  <c r="P24" i="155"/>
  <c r="P4" i="155"/>
  <c r="P19" i="159"/>
  <c r="P20" i="159"/>
  <c r="P21" i="159"/>
  <c r="P22" i="159"/>
  <c r="P23" i="159"/>
  <c r="P24" i="159"/>
  <c r="P25" i="159"/>
  <c r="H26" i="159"/>
  <c r="I26" i="159"/>
  <c r="J26" i="159"/>
  <c r="K26" i="159"/>
  <c r="L26" i="159"/>
  <c r="M26" i="159"/>
  <c r="N26" i="159"/>
  <c r="O26" i="159"/>
  <c r="P26" i="159"/>
  <c r="P7" i="159"/>
  <c r="P8" i="159"/>
  <c r="P9" i="159"/>
  <c r="P10" i="159"/>
  <c r="H11" i="159"/>
  <c r="I11" i="159"/>
  <c r="J11" i="159"/>
  <c r="K11" i="159"/>
  <c r="L11" i="159"/>
  <c r="M11" i="159"/>
  <c r="N11" i="159"/>
  <c r="O11" i="159"/>
  <c r="P11" i="159"/>
  <c r="P19" i="158"/>
  <c r="P20" i="158"/>
  <c r="P21" i="158"/>
  <c r="P22" i="158"/>
  <c r="P23" i="158"/>
  <c r="P24" i="158"/>
  <c r="P25" i="158"/>
  <c r="H26" i="158"/>
  <c r="I26" i="158"/>
  <c r="J26" i="158"/>
  <c r="K26" i="158"/>
  <c r="L26" i="158"/>
  <c r="M26" i="158"/>
  <c r="N26" i="158"/>
  <c r="O26" i="158"/>
  <c r="P26" i="158"/>
  <c r="P3" i="158"/>
  <c r="P4" i="158"/>
  <c r="P5" i="158"/>
  <c r="P6" i="158"/>
  <c r="P7" i="158"/>
  <c r="P8" i="158"/>
  <c r="P9" i="158"/>
  <c r="P10" i="158"/>
  <c r="H11" i="158"/>
  <c r="I11" i="158"/>
  <c r="J11" i="158"/>
  <c r="K11" i="158"/>
  <c r="L11" i="158"/>
  <c r="M11" i="158"/>
  <c r="N11" i="158"/>
  <c r="O11" i="158"/>
  <c r="P11" i="158"/>
  <c r="P38" i="155"/>
  <c r="P34" i="155"/>
  <c r="P35" i="155"/>
  <c r="P6" i="155"/>
  <c r="P19" i="157"/>
  <c r="P20" i="157"/>
  <c r="P21" i="157"/>
  <c r="P23" i="157"/>
  <c r="P26" i="157"/>
  <c r="H27" i="157"/>
  <c r="I27" i="157"/>
  <c r="J27" i="157"/>
  <c r="K27" i="157"/>
  <c r="L27" i="157"/>
  <c r="M27" i="157"/>
  <c r="N27" i="157"/>
  <c r="O27" i="157"/>
  <c r="P27" i="157"/>
  <c r="P3" i="157"/>
  <c r="P4" i="157"/>
  <c r="P5" i="157"/>
  <c r="P6" i="157"/>
  <c r="P8" i="157"/>
  <c r="P9" i="157"/>
  <c r="P10" i="157"/>
  <c r="H11" i="157"/>
  <c r="I11" i="157"/>
  <c r="J11" i="157"/>
  <c r="K11" i="157"/>
  <c r="L11" i="157"/>
  <c r="M11" i="157"/>
  <c r="N11" i="157"/>
  <c r="O11" i="157"/>
  <c r="P11" i="157"/>
  <c r="P17" i="156"/>
  <c r="P18" i="156"/>
  <c r="P19" i="156"/>
  <c r="H22" i="156"/>
  <c r="I22" i="156"/>
  <c r="J22" i="156"/>
  <c r="K22" i="156"/>
  <c r="L22" i="156"/>
  <c r="M22" i="156"/>
  <c r="N22" i="156"/>
  <c r="O22" i="156"/>
  <c r="P22" i="156"/>
  <c r="P3" i="156"/>
  <c r="P5" i="156"/>
  <c r="P7" i="156"/>
  <c r="P8" i="156"/>
  <c r="H9" i="156"/>
  <c r="I9" i="156"/>
  <c r="J9" i="156"/>
  <c r="K9" i="156"/>
  <c r="L9" i="156"/>
  <c r="M9" i="156"/>
  <c r="N9" i="156"/>
  <c r="O9" i="156"/>
  <c r="P9" i="156"/>
  <c r="P37" i="155"/>
  <c r="O40" i="155"/>
  <c r="N40" i="155"/>
  <c r="M40" i="155"/>
  <c r="L40" i="155"/>
  <c r="K40" i="155"/>
  <c r="J40" i="155"/>
  <c r="I40" i="155"/>
  <c r="H40" i="155"/>
  <c r="P39" i="155"/>
  <c r="P40" i="155"/>
  <c r="P5" i="155"/>
  <c r="K25" i="155"/>
  <c r="L25" i="155"/>
  <c r="M25" i="155"/>
  <c r="N25" i="155"/>
  <c r="O25" i="155"/>
  <c r="P6" i="144"/>
  <c r="P19" i="155"/>
  <c r="P20" i="155"/>
  <c r="P21" i="155"/>
  <c r="P22" i="155"/>
  <c r="P23" i="155"/>
  <c r="H25" i="155"/>
  <c r="I25" i="155"/>
  <c r="J25" i="155"/>
  <c r="P7" i="155"/>
  <c r="P8" i="155"/>
  <c r="P10" i="155"/>
  <c r="H11" i="155"/>
  <c r="I11" i="155"/>
  <c r="J11" i="155"/>
  <c r="K11" i="155"/>
  <c r="L11" i="155"/>
  <c r="M11" i="155"/>
  <c r="N11" i="155"/>
  <c r="O11" i="155"/>
  <c r="P19" i="154"/>
  <c r="P20" i="154"/>
  <c r="P21" i="154"/>
  <c r="P22" i="154"/>
  <c r="P23" i="154"/>
  <c r="P24" i="154"/>
  <c r="P25" i="154"/>
  <c r="H26" i="154"/>
  <c r="I26" i="154"/>
  <c r="J26" i="154"/>
  <c r="K26" i="154"/>
  <c r="L26" i="154"/>
  <c r="M26" i="154"/>
  <c r="N26" i="154"/>
  <c r="O26" i="154"/>
  <c r="P26" i="154"/>
  <c r="P3" i="154"/>
  <c r="P4" i="154"/>
  <c r="P5" i="154"/>
  <c r="P6" i="154"/>
  <c r="P7" i="154"/>
  <c r="P8" i="154"/>
  <c r="P9" i="154"/>
  <c r="P10" i="154"/>
  <c r="H11" i="154"/>
  <c r="I11" i="154"/>
  <c r="J11" i="154"/>
  <c r="K11" i="154"/>
  <c r="L11" i="154"/>
  <c r="M11" i="154"/>
  <c r="N11" i="154"/>
  <c r="O11" i="154"/>
  <c r="P11" i="154"/>
  <c r="P19" i="153"/>
  <c r="P20" i="153"/>
  <c r="P21" i="153"/>
  <c r="P22" i="153"/>
  <c r="P23" i="153"/>
  <c r="P24" i="153"/>
  <c r="P25" i="153"/>
  <c r="H26" i="153"/>
  <c r="I26" i="153"/>
  <c r="J26" i="153"/>
  <c r="K26" i="153"/>
  <c r="L26" i="153"/>
  <c r="M26" i="153"/>
  <c r="N26" i="153"/>
  <c r="O26" i="153"/>
  <c r="P26" i="153"/>
  <c r="P3" i="153"/>
  <c r="P4" i="153"/>
  <c r="P5" i="153"/>
  <c r="P6" i="153"/>
  <c r="P7" i="153"/>
  <c r="P8" i="153"/>
  <c r="P9" i="153"/>
  <c r="P10" i="153"/>
  <c r="H11" i="153"/>
  <c r="I11" i="153"/>
  <c r="J11" i="153"/>
  <c r="K11" i="153"/>
  <c r="L11" i="153"/>
  <c r="M11" i="153"/>
  <c r="N11" i="153"/>
  <c r="O11" i="153"/>
  <c r="P11" i="153"/>
  <c r="P20" i="152"/>
  <c r="P4" i="152"/>
  <c r="O24" i="152"/>
  <c r="N24" i="152"/>
  <c r="M24" i="152"/>
  <c r="L24" i="152"/>
  <c r="K24" i="152"/>
  <c r="J24" i="152"/>
  <c r="I24" i="152"/>
  <c r="H24" i="152"/>
  <c r="P23" i="152"/>
  <c r="P22" i="152"/>
  <c r="P21" i="152"/>
  <c r="P19" i="152"/>
  <c r="P18" i="152"/>
  <c r="P24" i="152" s="1"/>
  <c r="O10" i="152"/>
  <c r="N10" i="152"/>
  <c r="M10" i="152"/>
  <c r="L10" i="152"/>
  <c r="K10" i="152"/>
  <c r="J10" i="152"/>
  <c r="I10" i="152"/>
  <c r="H10" i="152"/>
  <c r="P9" i="152"/>
  <c r="P8" i="152"/>
  <c r="P7" i="152"/>
  <c r="P6" i="152"/>
  <c r="P5" i="152"/>
  <c r="P3" i="152"/>
  <c r="P10" i="152" s="1"/>
  <c r="L9" i="151"/>
  <c r="M9" i="151"/>
  <c r="N9" i="151"/>
  <c r="O9" i="151"/>
  <c r="P8" i="151"/>
  <c r="N11" i="149"/>
  <c r="M11" i="149"/>
  <c r="P5" i="151"/>
  <c r="M10" i="147"/>
  <c r="N10" i="147"/>
  <c r="O10" i="147"/>
  <c r="P6" i="149"/>
  <c r="P7" i="149"/>
  <c r="P8" i="149"/>
  <c r="P4" i="148"/>
  <c r="P9" i="147"/>
  <c r="O24" i="151"/>
  <c r="N24" i="151"/>
  <c r="M24" i="151"/>
  <c r="L24" i="151"/>
  <c r="K24" i="151"/>
  <c r="J24" i="151"/>
  <c r="I24" i="151"/>
  <c r="H24" i="151"/>
  <c r="P23" i="151"/>
  <c r="P22" i="151"/>
  <c r="P21" i="151"/>
  <c r="P20" i="151"/>
  <c r="P19" i="151"/>
  <c r="P18" i="151"/>
  <c r="P17" i="151"/>
  <c r="P24" i="151" s="1"/>
  <c r="K9" i="151"/>
  <c r="J9" i="151"/>
  <c r="I9" i="151"/>
  <c r="H9" i="151"/>
  <c r="P7" i="151"/>
  <c r="P6" i="151"/>
  <c r="P4" i="151"/>
  <c r="P3" i="151"/>
  <c r="P9" i="151"/>
  <c r="O11" i="149"/>
  <c r="L11" i="149"/>
  <c r="K11" i="149"/>
  <c r="J11" i="149"/>
  <c r="I11" i="149"/>
  <c r="H11" i="149"/>
  <c r="P10" i="149"/>
  <c r="P9" i="149"/>
  <c r="P5" i="149"/>
  <c r="P4" i="149"/>
  <c r="P3" i="149"/>
  <c r="P11" i="149" s="1"/>
  <c r="P17" i="146"/>
  <c r="P18" i="146"/>
  <c r="P19" i="146"/>
  <c r="P20" i="146"/>
  <c r="P21" i="146"/>
  <c r="P22" i="146"/>
  <c r="P4" i="146"/>
  <c r="P23" i="146"/>
  <c r="P32" i="145"/>
  <c r="P19" i="148"/>
  <c r="P20" i="148"/>
  <c r="P21" i="148"/>
  <c r="P22" i="148"/>
  <c r="P23" i="148"/>
  <c r="P24" i="148"/>
  <c r="P25" i="148"/>
  <c r="H26" i="148"/>
  <c r="I26" i="148"/>
  <c r="J26" i="148"/>
  <c r="K26" i="148"/>
  <c r="L26" i="148"/>
  <c r="M26" i="148"/>
  <c r="N26" i="148"/>
  <c r="O26" i="148"/>
  <c r="P26" i="148"/>
  <c r="P3" i="148"/>
  <c r="P5" i="148"/>
  <c r="P6" i="148"/>
  <c r="P7" i="148"/>
  <c r="P8" i="148"/>
  <c r="P9" i="148"/>
  <c r="P10" i="148"/>
  <c r="H11" i="148"/>
  <c r="I11" i="148"/>
  <c r="J11" i="148"/>
  <c r="K11" i="148"/>
  <c r="L11" i="148"/>
  <c r="M11" i="148"/>
  <c r="N11" i="148"/>
  <c r="O11" i="148"/>
  <c r="O24" i="145"/>
  <c r="N24" i="145"/>
  <c r="M24" i="145"/>
  <c r="L24" i="145"/>
  <c r="K24" i="145"/>
  <c r="J24" i="145"/>
  <c r="I24" i="145"/>
  <c r="H24" i="145"/>
  <c r="P22" i="145"/>
  <c r="P21" i="145"/>
  <c r="P20" i="145"/>
  <c r="P19" i="145"/>
  <c r="P18" i="145"/>
  <c r="P17" i="145"/>
  <c r="P24" i="145" s="1"/>
  <c r="O9" i="145"/>
  <c r="N9" i="145"/>
  <c r="M9" i="145"/>
  <c r="L9" i="145"/>
  <c r="K9" i="145"/>
  <c r="J9" i="145"/>
  <c r="I9" i="145"/>
  <c r="H9" i="145"/>
  <c r="P8" i="145"/>
  <c r="P7" i="145"/>
  <c r="P6" i="145"/>
  <c r="P5" i="145"/>
  <c r="P4" i="145"/>
  <c r="P3" i="145"/>
  <c r="P9" i="145" s="1"/>
  <c r="M9" i="142"/>
  <c r="P3" i="147"/>
  <c r="P4" i="147"/>
  <c r="P5" i="147"/>
  <c r="P6" i="147"/>
  <c r="P7" i="147"/>
  <c r="P8" i="147"/>
  <c r="H10" i="147"/>
  <c r="I10" i="147"/>
  <c r="J10" i="147"/>
  <c r="K10" i="147"/>
  <c r="L10" i="147"/>
  <c r="H24" i="146"/>
  <c r="I24" i="146"/>
  <c r="J24" i="146"/>
  <c r="K24" i="146"/>
  <c r="L24" i="146"/>
  <c r="M24" i="146"/>
  <c r="N24" i="146"/>
  <c r="O24" i="146"/>
  <c r="P3" i="146"/>
  <c r="P5" i="146"/>
  <c r="P6" i="146"/>
  <c r="P7" i="146"/>
  <c r="P8" i="146"/>
  <c r="H9" i="146"/>
  <c r="I9" i="146"/>
  <c r="J9" i="146"/>
  <c r="K9" i="146"/>
  <c r="L9" i="146"/>
  <c r="M9" i="146"/>
  <c r="N9" i="146"/>
  <c r="O9" i="146"/>
  <c r="P19" i="144"/>
  <c r="P20" i="144"/>
  <c r="P21" i="144"/>
  <c r="P22" i="144"/>
  <c r="P23" i="144"/>
  <c r="P24" i="144"/>
  <c r="P25" i="144"/>
  <c r="H26" i="144"/>
  <c r="I26" i="144"/>
  <c r="J26" i="144"/>
  <c r="K26" i="144"/>
  <c r="L26" i="144"/>
  <c r="M26" i="144"/>
  <c r="N26" i="144"/>
  <c r="O26" i="144"/>
  <c r="P26" i="144"/>
  <c r="P3" i="144"/>
  <c r="P4" i="144"/>
  <c r="P5" i="144"/>
  <c r="P7" i="144"/>
  <c r="P8" i="144"/>
  <c r="P9" i="144"/>
  <c r="P10" i="144"/>
  <c r="H11" i="144"/>
  <c r="I11" i="144"/>
  <c r="J11" i="144"/>
  <c r="K11" i="144"/>
  <c r="L11" i="144"/>
  <c r="M11" i="144"/>
  <c r="N11" i="144"/>
  <c r="O11" i="144"/>
  <c r="P11" i="144"/>
  <c r="P19" i="143"/>
  <c r="P20" i="143"/>
  <c r="P21" i="143"/>
  <c r="P22" i="143"/>
  <c r="P23" i="143"/>
  <c r="P24" i="143"/>
  <c r="P25" i="143"/>
  <c r="H26" i="143"/>
  <c r="I26" i="143"/>
  <c r="J26" i="143"/>
  <c r="K26" i="143"/>
  <c r="L26" i="143"/>
  <c r="M26" i="143"/>
  <c r="N26" i="143"/>
  <c r="O26" i="143"/>
  <c r="P26" i="143"/>
  <c r="P3" i="143"/>
  <c r="P4" i="143"/>
  <c r="P5" i="143"/>
  <c r="P6" i="143"/>
  <c r="P7" i="143"/>
  <c r="P8" i="143"/>
  <c r="P9" i="143"/>
  <c r="P10" i="143"/>
  <c r="H11" i="143"/>
  <c r="I11" i="143"/>
  <c r="J11" i="143"/>
  <c r="K11" i="143"/>
  <c r="L11" i="143"/>
  <c r="M11" i="143"/>
  <c r="N11" i="143"/>
  <c r="O11" i="143"/>
  <c r="P11" i="143"/>
  <c r="P17" i="142"/>
  <c r="P18" i="142"/>
  <c r="P19" i="142"/>
  <c r="P20" i="142"/>
  <c r="P21" i="142"/>
  <c r="P22" i="142"/>
  <c r="P23" i="142"/>
  <c r="H24" i="142"/>
  <c r="I24" i="142"/>
  <c r="J24" i="142"/>
  <c r="K24" i="142"/>
  <c r="L24" i="142"/>
  <c r="M24" i="142"/>
  <c r="N24" i="142"/>
  <c r="O24" i="142"/>
  <c r="P24" i="142"/>
  <c r="P3" i="142"/>
  <c r="P4" i="142"/>
  <c r="P5" i="142"/>
  <c r="P6" i="142"/>
  <c r="P7" i="142"/>
  <c r="H9" i="142"/>
  <c r="I9" i="142"/>
  <c r="J9" i="142"/>
  <c r="K9" i="142"/>
  <c r="L9" i="142"/>
  <c r="N9" i="142"/>
  <c r="O9" i="142"/>
  <c r="P19" i="141"/>
  <c r="P20" i="141"/>
  <c r="P21" i="141"/>
  <c r="P22" i="141"/>
  <c r="P23" i="141"/>
  <c r="P24" i="141"/>
  <c r="P25" i="141"/>
  <c r="H26" i="141"/>
  <c r="I26" i="141"/>
  <c r="J26" i="141"/>
  <c r="K26" i="141"/>
  <c r="L26" i="141"/>
  <c r="M26" i="141"/>
  <c r="N26" i="141"/>
  <c r="O26" i="141"/>
  <c r="P26" i="141"/>
  <c r="P3" i="141"/>
  <c r="P4" i="141"/>
  <c r="P5" i="141"/>
  <c r="P6" i="141"/>
  <c r="P7" i="141"/>
  <c r="P8" i="141"/>
  <c r="P9" i="141"/>
  <c r="P10" i="141"/>
  <c r="H11" i="141"/>
  <c r="I11" i="141"/>
  <c r="J11" i="141"/>
  <c r="K11" i="141"/>
  <c r="L11" i="141"/>
  <c r="M11" i="141"/>
  <c r="N11" i="141"/>
  <c r="O11" i="141"/>
  <c r="P11" i="141"/>
  <c r="P19" i="137"/>
  <c r="P7" i="137"/>
  <c r="P19" i="135"/>
  <c r="P19" i="140"/>
  <c r="P20" i="140"/>
  <c r="P21" i="140"/>
  <c r="P22" i="140"/>
  <c r="P23" i="140"/>
  <c r="P24" i="140"/>
  <c r="P25" i="140"/>
  <c r="H26" i="140"/>
  <c r="I26" i="140"/>
  <c r="J26" i="140"/>
  <c r="K26" i="140"/>
  <c r="L26" i="140"/>
  <c r="M26" i="140"/>
  <c r="N26" i="140"/>
  <c r="O26" i="140"/>
  <c r="P26" i="140"/>
  <c r="P3" i="140"/>
  <c r="P4" i="140"/>
  <c r="P5" i="140"/>
  <c r="P6" i="140"/>
  <c r="P7" i="140"/>
  <c r="P8" i="140"/>
  <c r="P9" i="140"/>
  <c r="P10" i="140"/>
  <c r="H11" i="140"/>
  <c r="I11" i="140"/>
  <c r="J11" i="140"/>
  <c r="K11" i="140"/>
  <c r="L11" i="140"/>
  <c r="M11" i="140"/>
  <c r="N11" i="140"/>
  <c r="O11" i="140"/>
  <c r="P11" i="140"/>
  <c r="P19" i="139"/>
  <c r="P20" i="139"/>
  <c r="P21" i="139"/>
  <c r="P22" i="139"/>
  <c r="P23" i="139"/>
  <c r="P24" i="139"/>
  <c r="P25" i="139"/>
  <c r="H26" i="139"/>
  <c r="I26" i="139"/>
  <c r="J26" i="139"/>
  <c r="K26" i="139"/>
  <c r="L26" i="139"/>
  <c r="M26" i="139"/>
  <c r="N26" i="139"/>
  <c r="O26" i="139"/>
  <c r="P26" i="139"/>
  <c r="P3" i="139"/>
  <c r="P4" i="139"/>
  <c r="P5" i="139"/>
  <c r="P6" i="139"/>
  <c r="P7" i="139"/>
  <c r="P8" i="139"/>
  <c r="P9" i="139"/>
  <c r="P10" i="139"/>
  <c r="H11" i="139"/>
  <c r="I11" i="139"/>
  <c r="J11" i="139"/>
  <c r="K11" i="139"/>
  <c r="L11" i="139"/>
  <c r="M11" i="139"/>
  <c r="N11" i="139"/>
  <c r="O11" i="139"/>
  <c r="P11" i="139"/>
  <c r="P19" i="138"/>
  <c r="P20" i="138"/>
  <c r="P21" i="138"/>
  <c r="P22" i="138"/>
  <c r="P23" i="138"/>
  <c r="P24" i="138"/>
  <c r="P25" i="138"/>
  <c r="H26" i="138"/>
  <c r="I26" i="138"/>
  <c r="J26" i="138"/>
  <c r="K26" i="138"/>
  <c r="L26" i="138"/>
  <c r="M26" i="138"/>
  <c r="N26" i="138"/>
  <c r="O26" i="138"/>
  <c r="P26" i="138"/>
  <c r="P3" i="138"/>
  <c r="P4" i="138"/>
  <c r="P5" i="138"/>
  <c r="P6" i="138"/>
  <c r="P7" i="138"/>
  <c r="P8" i="138"/>
  <c r="P9" i="138"/>
  <c r="P10" i="138"/>
  <c r="H11" i="138"/>
  <c r="I11" i="138"/>
  <c r="J11" i="138"/>
  <c r="K11" i="138"/>
  <c r="L11" i="138"/>
  <c r="M11" i="138"/>
  <c r="N11" i="138"/>
  <c r="O11" i="138"/>
  <c r="P11" i="138"/>
  <c r="P8" i="137"/>
  <c r="P9" i="137"/>
  <c r="P20" i="137"/>
  <c r="P21" i="137"/>
  <c r="P22" i="137"/>
  <c r="P23" i="137"/>
  <c r="H24" i="137"/>
  <c r="I24" i="137"/>
  <c r="J24" i="137"/>
  <c r="K24" i="137"/>
  <c r="L24" i="137"/>
  <c r="M24" i="137"/>
  <c r="N24" i="137"/>
  <c r="O24" i="137"/>
  <c r="P24" i="137"/>
  <c r="P3" i="137"/>
  <c r="P4" i="137"/>
  <c r="P5" i="137"/>
  <c r="P6" i="137"/>
  <c r="P10" i="137"/>
  <c r="H11" i="137"/>
  <c r="I11" i="137"/>
  <c r="J11" i="137"/>
  <c r="K11" i="137"/>
  <c r="L11" i="137"/>
  <c r="M11" i="137"/>
  <c r="N11" i="137"/>
  <c r="O11" i="137"/>
  <c r="P11" i="137"/>
  <c r="P19" i="136"/>
  <c r="P20" i="136"/>
  <c r="P21" i="136"/>
  <c r="P22" i="136"/>
  <c r="P23" i="136"/>
  <c r="P24" i="136"/>
  <c r="P25" i="136"/>
  <c r="H26" i="136"/>
  <c r="I26" i="136"/>
  <c r="J26" i="136"/>
  <c r="K26" i="136"/>
  <c r="L26" i="136"/>
  <c r="M26" i="136"/>
  <c r="N26" i="136"/>
  <c r="O26" i="136"/>
  <c r="P26" i="136"/>
  <c r="P3" i="136"/>
  <c r="P4" i="136"/>
  <c r="P5" i="136"/>
  <c r="P6" i="136"/>
  <c r="P7" i="136"/>
  <c r="P8" i="136"/>
  <c r="P9" i="136"/>
  <c r="P10" i="136"/>
  <c r="H11" i="136"/>
  <c r="I11" i="136"/>
  <c r="J11" i="136"/>
  <c r="K11" i="136"/>
  <c r="L11" i="136"/>
  <c r="M11" i="136"/>
  <c r="N11" i="136"/>
  <c r="O11" i="136"/>
  <c r="P11" i="136"/>
  <c r="P3" i="135"/>
  <c r="P4" i="135"/>
  <c r="P5" i="135"/>
  <c r="P6" i="135"/>
  <c r="O25" i="135"/>
  <c r="N25" i="135"/>
  <c r="M25" i="135"/>
  <c r="L25" i="135"/>
  <c r="K25" i="135"/>
  <c r="J25" i="135"/>
  <c r="I25" i="135"/>
  <c r="H25" i="135"/>
  <c r="P24" i="135"/>
  <c r="P23" i="135"/>
  <c r="P22" i="135"/>
  <c r="P21" i="135"/>
  <c r="P20" i="135"/>
  <c r="P18" i="135"/>
  <c r="P25" i="135" s="1"/>
  <c r="O10" i="135"/>
  <c r="N10" i="135"/>
  <c r="M10" i="135"/>
  <c r="L10" i="135"/>
  <c r="K10" i="135"/>
  <c r="J10" i="135"/>
  <c r="I10" i="135"/>
  <c r="H10" i="135"/>
  <c r="P9" i="135"/>
  <c r="P8" i="135"/>
  <c r="P7" i="135"/>
  <c r="P10" i="135"/>
  <c r="O27" i="134"/>
  <c r="N27" i="134"/>
  <c r="M27" i="134"/>
  <c r="L27" i="134"/>
  <c r="K27" i="134"/>
  <c r="J27" i="134"/>
  <c r="I27" i="134"/>
  <c r="H27" i="134"/>
  <c r="P26" i="134"/>
  <c r="P25" i="134"/>
  <c r="P24" i="134"/>
  <c r="P23" i="134"/>
  <c r="P22" i="134"/>
  <c r="P21" i="134"/>
  <c r="P19" i="134"/>
  <c r="P27" i="134" s="1"/>
  <c r="O11" i="134"/>
  <c r="N11" i="134"/>
  <c r="M11" i="134"/>
  <c r="L11" i="134"/>
  <c r="K11" i="134"/>
  <c r="J11" i="134"/>
  <c r="I11" i="134"/>
  <c r="H11" i="134"/>
  <c r="P10" i="134"/>
  <c r="P9" i="134"/>
  <c r="P8" i="134"/>
  <c r="P7" i="134"/>
  <c r="P6" i="134"/>
  <c r="P5" i="134"/>
  <c r="P4" i="134"/>
  <c r="P3" i="134"/>
  <c r="P11" i="134" s="1"/>
  <c r="P19" i="133"/>
  <c r="P20" i="133"/>
  <c r="P21" i="133"/>
  <c r="P22" i="133"/>
  <c r="P23" i="133"/>
  <c r="P24" i="133"/>
  <c r="P25" i="133"/>
  <c r="H26" i="133"/>
  <c r="I26" i="133"/>
  <c r="J26" i="133"/>
  <c r="K26" i="133"/>
  <c r="L26" i="133"/>
  <c r="M26" i="133"/>
  <c r="N26" i="133"/>
  <c r="O26" i="133"/>
  <c r="P26" i="133"/>
  <c r="P3" i="133"/>
  <c r="P4" i="133"/>
  <c r="P5" i="133"/>
  <c r="P6" i="133"/>
  <c r="P7" i="133"/>
  <c r="P8" i="133"/>
  <c r="P9" i="133"/>
  <c r="P10" i="133"/>
  <c r="H11" i="133"/>
  <c r="I11" i="133"/>
  <c r="J11" i="133"/>
  <c r="K11" i="133"/>
  <c r="L11" i="133"/>
  <c r="M11" i="133"/>
  <c r="N11" i="133"/>
  <c r="O11" i="133"/>
  <c r="P11" i="133"/>
  <c r="M24" i="128"/>
  <c r="L24" i="128"/>
  <c r="O11" i="128"/>
  <c r="N11" i="128"/>
  <c r="M11" i="128"/>
  <c r="L11" i="128"/>
  <c r="P11" i="125"/>
  <c r="P6" i="129"/>
  <c r="P5" i="129"/>
  <c r="P3" i="132"/>
  <c r="P4" i="132"/>
  <c r="P5" i="132"/>
  <c r="P6" i="132"/>
  <c r="P7" i="132"/>
  <c r="P8" i="132"/>
  <c r="P9" i="132"/>
  <c r="H10" i="132"/>
  <c r="I10" i="132"/>
  <c r="J10" i="132"/>
  <c r="K10" i="132"/>
  <c r="L10" i="132"/>
  <c r="M10" i="132"/>
  <c r="N10" i="132"/>
  <c r="O10" i="132"/>
  <c r="P10" i="132"/>
  <c r="P19" i="131"/>
  <c r="P20" i="131"/>
  <c r="P21" i="131"/>
  <c r="P22" i="131"/>
  <c r="P23" i="131"/>
  <c r="P24" i="131"/>
  <c r="P25" i="131"/>
  <c r="H26" i="131"/>
  <c r="I26" i="131"/>
  <c r="J26" i="131"/>
  <c r="K26" i="131"/>
  <c r="L26" i="131"/>
  <c r="M26" i="131"/>
  <c r="N26" i="131"/>
  <c r="O26" i="131"/>
  <c r="P26" i="131"/>
  <c r="P3" i="131"/>
  <c r="P4" i="131"/>
  <c r="P5" i="131"/>
  <c r="P6" i="131"/>
  <c r="P7" i="131"/>
  <c r="P8" i="131"/>
  <c r="P9" i="131"/>
  <c r="P10" i="131"/>
  <c r="H11" i="131"/>
  <c r="I11" i="131"/>
  <c r="J11" i="131"/>
  <c r="K11" i="131"/>
  <c r="L11" i="131"/>
  <c r="M11" i="131"/>
  <c r="N11" i="131"/>
  <c r="O11" i="131"/>
  <c r="P11" i="131"/>
  <c r="P5" i="128"/>
  <c r="P3" i="130"/>
  <c r="P4" i="130"/>
  <c r="P5" i="130"/>
  <c r="P6" i="130"/>
  <c r="P7" i="130"/>
  <c r="P8" i="130"/>
  <c r="P9" i="130"/>
  <c r="P10" i="130"/>
  <c r="H11" i="130"/>
  <c r="I11" i="130"/>
  <c r="J11" i="130"/>
  <c r="K11" i="130"/>
  <c r="L11" i="130"/>
  <c r="M11" i="130"/>
  <c r="N11" i="130"/>
  <c r="O11" i="130"/>
  <c r="P11" i="130"/>
  <c r="P3" i="129"/>
  <c r="P4" i="129"/>
  <c r="P7" i="129"/>
  <c r="P8" i="129"/>
  <c r="P9" i="129"/>
  <c r="P10" i="129"/>
  <c r="H11" i="129"/>
  <c r="I11" i="129"/>
  <c r="J11" i="129"/>
  <c r="K11" i="129"/>
  <c r="L11" i="129"/>
  <c r="M11" i="129"/>
  <c r="N11" i="129"/>
  <c r="O11" i="129"/>
  <c r="P11" i="129"/>
  <c r="P19" i="128"/>
  <c r="P21" i="128"/>
  <c r="P22" i="128"/>
  <c r="P23" i="128"/>
  <c r="H24" i="128"/>
  <c r="I24" i="128"/>
  <c r="J24" i="128"/>
  <c r="K24" i="128"/>
  <c r="N24" i="128"/>
  <c r="O24" i="128"/>
  <c r="P24" i="128"/>
  <c r="P3" i="128"/>
  <c r="P4" i="128"/>
  <c r="P6" i="128"/>
  <c r="P7" i="128"/>
  <c r="P8" i="128"/>
  <c r="P9" i="128"/>
  <c r="P10" i="128"/>
  <c r="H11" i="128"/>
  <c r="I11" i="128"/>
  <c r="J11" i="128"/>
  <c r="K11" i="128"/>
  <c r="P11" i="128"/>
  <c r="P17" i="126"/>
  <c r="P18" i="126"/>
  <c r="P19" i="126"/>
  <c r="P20" i="126"/>
  <c r="P21" i="126"/>
  <c r="P22" i="126"/>
  <c r="P23" i="126"/>
  <c r="H24" i="126"/>
  <c r="I24" i="126"/>
  <c r="J24" i="126"/>
  <c r="K24" i="126"/>
  <c r="L24" i="126"/>
  <c r="M24" i="126"/>
  <c r="N24" i="126"/>
  <c r="O24" i="126"/>
  <c r="P24" i="126"/>
  <c r="P5" i="126"/>
  <c r="P6" i="126"/>
  <c r="P8" i="123"/>
  <c r="P5" i="123"/>
  <c r="O26" i="127"/>
  <c r="N26" i="127"/>
  <c r="M26" i="127"/>
  <c r="L26" i="127"/>
  <c r="K26" i="127"/>
  <c r="J26" i="127"/>
  <c r="I26" i="127"/>
  <c r="H26" i="127"/>
  <c r="P25" i="127"/>
  <c r="P24" i="127"/>
  <c r="P23" i="127"/>
  <c r="P22" i="127"/>
  <c r="P21" i="127"/>
  <c r="P20" i="127"/>
  <c r="P19" i="127"/>
  <c r="P26" i="127" s="1"/>
  <c r="O11" i="127"/>
  <c r="N11" i="127"/>
  <c r="M11" i="127"/>
  <c r="L11" i="127"/>
  <c r="K11" i="127"/>
  <c r="J11" i="127"/>
  <c r="I11" i="127"/>
  <c r="H11" i="127"/>
  <c r="P10" i="127"/>
  <c r="P9" i="127"/>
  <c r="P8" i="127"/>
  <c r="P7" i="127"/>
  <c r="P6" i="127"/>
  <c r="P5" i="127"/>
  <c r="P4" i="127"/>
  <c r="P3" i="127"/>
  <c r="P11" i="127" s="1"/>
  <c r="P3" i="126"/>
  <c r="P4" i="126"/>
  <c r="H7" i="126"/>
  <c r="I7" i="126"/>
  <c r="J7" i="126"/>
  <c r="K7" i="126"/>
  <c r="L7" i="126"/>
  <c r="M7" i="126"/>
  <c r="N7" i="126"/>
  <c r="O7" i="126"/>
  <c r="P7" i="126"/>
  <c r="P19" i="125"/>
  <c r="P20" i="125"/>
  <c r="P21" i="125"/>
  <c r="P22" i="125"/>
  <c r="P23" i="125"/>
  <c r="P24" i="125"/>
  <c r="P25" i="125"/>
  <c r="H26" i="125"/>
  <c r="I26" i="125"/>
  <c r="J26" i="125"/>
  <c r="K26" i="125"/>
  <c r="L26" i="125"/>
  <c r="M26" i="125"/>
  <c r="N26" i="125"/>
  <c r="O26" i="125"/>
  <c r="P26" i="125"/>
  <c r="P3" i="125"/>
  <c r="P4" i="125"/>
  <c r="P5" i="125"/>
  <c r="P8" i="125"/>
  <c r="P9" i="125"/>
  <c r="P10" i="125"/>
  <c r="H11" i="125"/>
  <c r="I11" i="125"/>
  <c r="J11" i="125"/>
  <c r="K11" i="125"/>
  <c r="L11" i="125"/>
  <c r="M11" i="125"/>
  <c r="N11" i="125"/>
  <c r="O11" i="125"/>
  <c r="P19" i="124"/>
  <c r="P20" i="124"/>
  <c r="P21" i="124"/>
  <c r="P22" i="124"/>
  <c r="P23" i="124"/>
  <c r="P24" i="124"/>
  <c r="P25" i="124"/>
  <c r="H26" i="124"/>
  <c r="I26" i="124"/>
  <c r="J26" i="124"/>
  <c r="K26" i="124"/>
  <c r="L26" i="124"/>
  <c r="M26" i="124"/>
  <c r="N26" i="124"/>
  <c r="O26" i="124"/>
  <c r="P26" i="124"/>
  <c r="P3" i="124"/>
  <c r="P4" i="124"/>
  <c r="P5" i="124"/>
  <c r="P6" i="124"/>
  <c r="P7" i="124"/>
  <c r="P8" i="124"/>
  <c r="P9" i="124"/>
  <c r="P10" i="124"/>
  <c r="H11" i="124"/>
  <c r="I11" i="124"/>
  <c r="J11" i="124"/>
  <c r="K11" i="124"/>
  <c r="L11" i="124"/>
  <c r="M11" i="124"/>
  <c r="N11" i="124"/>
  <c r="O11" i="124"/>
  <c r="P11" i="124"/>
  <c r="P18" i="123"/>
  <c r="P19" i="123"/>
  <c r="P20" i="123"/>
  <c r="P21" i="123"/>
  <c r="P23" i="123"/>
  <c r="P24" i="123"/>
  <c r="H25" i="123"/>
  <c r="I25" i="123"/>
  <c r="J25" i="123"/>
  <c r="K25" i="123"/>
  <c r="L25" i="123"/>
  <c r="M25" i="123"/>
  <c r="N25" i="123"/>
  <c r="O25" i="123"/>
  <c r="P25" i="123"/>
  <c r="P3" i="123"/>
  <c r="P4" i="123"/>
  <c r="P6" i="123"/>
  <c r="P7" i="123"/>
  <c r="P9" i="123"/>
  <c r="H10" i="123"/>
  <c r="I10" i="123"/>
  <c r="J10" i="123"/>
  <c r="K10" i="123"/>
  <c r="L10" i="123"/>
  <c r="M10" i="123"/>
  <c r="N10" i="123"/>
  <c r="O10" i="123"/>
  <c r="P10" i="123"/>
  <c r="P18" i="122"/>
  <c r="P19" i="122"/>
  <c r="P20" i="122"/>
  <c r="P21" i="122"/>
  <c r="P22" i="122"/>
  <c r="P23" i="122"/>
  <c r="P24" i="122"/>
  <c r="H25" i="122"/>
  <c r="I25" i="122"/>
  <c r="J25" i="122"/>
  <c r="K25" i="122"/>
  <c r="L25" i="122"/>
  <c r="M25" i="122"/>
  <c r="N25" i="122"/>
  <c r="O25" i="122"/>
  <c r="P25" i="122"/>
  <c r="P3" i="122"/>
  <c r="P4" i="122"/>
  <c r="P5" i="122"/>
  <c r="P6" i="122"/>
  <c r="P7" i="122"/>
  <c r="P8" i="122"/>
  <c r="P9" i="122"/>
  <c r="H10" i="122"/>
  <c r="I10" i="122"/>
  <c r="J10" i="122"/>
  <c r="K10" i="122"/>
  <c r="L10" i="122"/>
  <c r="M10" i="122"/>
  <c r="N10" i="122"/>
  <c r="O10" i="122"/>
  <c r="P10" i="122"/>
  <c r="P19" i="121"/>
  <c r="P20" i="121"/>
  <c r="P21" i="121"/>
  <c r="P22" i="121"/>
  <c r="P23" i="121"/>
  <c r="P24" i="121"/>
  <c r="P25" i="121"/>
  <c r="H26" i="121"/>
  <c r="I26" i="121"/>
  <c r="J26" i="121"/>
  <c r="K26" i="121"/>
  <c r="L26" i="121"/>
  <c r="M26" i="121"/>
  <c r="N26" i="121"/>
  <c r="O26" i="121"/>
  <c r="P26" i="121"/>
  <c r="P3" i="121"/>
  <c r="P4" i="121"/>
  <c r="P5" i="121"/>
  <c r="P6" i="121"/>
  <c r="P7" i="121"/>
  <c r="P8" i="121"/>
  <c r="P9" i="121"/>
  <c r="P10" i="121"/>
  <c r="H11" i="121"/>
  <c r="I11" i="121"/>
  <c r="J11" i="121"/>
  <c r="K11" i="121"/>
  <c r="L11" i="121"/>
  <c r="M11" i="121"/>
  <c r="N11" i="121"/>
  <c r="O11" i="121"/>
  <c r="P11" i="121"/>
  <c r="P19" i="120"/>
  <c r="P20" i="120"/>
  <c r="P21" i="120"/>
  <c r="P22" i="120"/>
  <c r="P23" i="120"/>
  <c r="P24" i="120"/>
  <c r="P25" i="120"/>
  <c r="H26" i="120"/>
  <c r="I26" i="120"/>
  <c r="J26" i="120"/>
  <c r="K26" i="120"/>
  <c r="L26" i="120"/>
  <c r="M26" i="120"/>
  <c r="N26" i="120"/>
  <c r="O26" i="120"/>
  <c r="P26" i="120"/>
  <c r="P3" i="120"/>
  <c r="P4" i="120"/>
  <c r="P5" i="120"/>
  <c r="P6" i="120"/>
  <c r="P7" i="120"/>
  <c r="P8" i="120"/>
  <c r="P9" i="120"/>
  <c r="P10" i="120"/>
  <c r="H11" i="120"/>
  <c r="I11" i="120"/>
  <c r="J11" i="120"/>
  <c r="K11" i="120"/>
  <c r="L11" i="120"/>
  <c r="M11" i="120"/>
  <c r="N11" i="120"/>
  <c r="O11" i="120"/>
  <c r="P11" i="120"/>
  <c r="P6" i="115"/>
  <c r="P10" i="115"/>
  <c r="P36" i="118"/>
  <c r="P37" i="118"/>
  <c r="P38" i="118"/>
  <c r="P39" i="118"/>
  <c r="P40" i="118"/>
  <c r="P41" i="118"/>
  <c r="P42" i="118"/>
  <c r="H43" i="118"/>
  <c r="I43" i="118"/>
  <c r="J43" i="118"/>
  <c r="K43" i="118"/>
  <c r="L43" i="118"/>
  <c r="M43" i="118"/>
  <c r="N43" i="118"/>
  <c r="O43" i="118"/>
  <c r="P43" i="118"/>
  <c r="P19" i="119"/>
  <c r="P20" i="119"/>
  <c r="P21" i="119"/>
  <c r="P22" i="119"/>
  <c r="P23" i="119"/>
  <c r="P24" i="119"/>
  <c r="P25" i="119"/>
  <c r="H26" i="119"/>
  <c r="I26" i="119"/>
  <c r="J26" i="119"/>
  <c r="K26" i="119"/>
  <c r="L26" i="119"/>
  <c r="M26" i="119"/>
  <c r="N26" i="119"/>
  <c r="O26" i="119"/>
  <c r="P26" i="119"/>
  <c r="P3" i="119"/>
  <c r="P4" i="119"/>
  <c r="P5" i="119"/>
  <c r="P6" i="119"/>
  <c r="P7" i="119"/>
  <c r="P8" i="119"/>
  <c r="P9" i="119"/>
  <c r="P10" i="119"/>
  <c r="H11" i="119"/>
  <c r="I11" i="119"/>
  <c r="J11" i="119"/>
  <c r="K11" i="119"/>
  <c r="L11" i="119"/>
  <c r="M11" i="119"/>
  <c r="N11" i="119"/>
  <c r="O11" i="119"/>
  <c r="P11" i="119"/>
  <c r="O26" i="118"/>
  <c r="N26" i="118"/>
  <c r="M26" i="118"/>
  <c r="L26" i="118"/>
  <c r="K26" i="118"/>
  <c r="J26" i="118"/>
  <c r="I26" i="118"/>
  <c r="H26" i="118"/>
  <c r="P25" i="118"/>
  <c r="P24" i="118"/>
  <c r="P23" i="118"/>
  <c r="P22" i="118"/>
  <c r="P21" i="118"/>
  <c r="P20" i="118"/>
  <c r="P19" i="118"/>
  <c r="P26" i="118" s="1"/>
  <c r="O11" i="118"/>
  <c r="N11" i="118"/>
  <c r="M11" i="118"/>
  <c r="L11" i="118"/>
  <c r="K11" i="118"/>
  <c r="J11" i="118"/>
  <c r="I11" i="118"/>
  <c r="H11" i="118"/>
  <c r="P10" i="118"/>
  <c r="P8" i="118"/>
  <c r="P7" i="118"/>
  <c r="P6" i="118"/>
  <c r="P5" i="118"/>
  <c r="P4" i="118"/>
  <c r="P3" i="118"/>
  <c r="P11" i="118" s="1"/>
  <c r="O26" i="117"/>
  <c r="N26" i="117"/>
  <c r="M26" i="117"/>
  <c r="L26" i="117"/>
  <c r="K26" i="117"/>
  <c r="J26" i="117"/>
  <c r="I26" i="117"/>
  <c r="H26" i="117"/>
  <c r="P25" i="117"/>
  <c r="P24" i="117"/>
  <c r="P23" i="117"/>
  <c r="P22" i="117"/>
  <c r="P21" i="117"/>
  <c r="P20" i="117"/>
  <c r="P19" i="117"/>
  <c r="P26" i="117" s="1"/>
  <c r="O11" i="117"/>
  <c r="N11" i="117"/>
  <c r="M11" i="117"/>
  <c r="L11" i="117"/>
  <c r="K11" i="117"/>
  <c r="J11" i="117"/>
  <c r="I11" i="117"/>
  <c r="H11" i="117"/>
  <c r="P10" i="117"/>
  <c r="P9" i="117"/>
  <c r="P8" i="117"/>
  <c r="P7" i="117"/>
  <c r="P6" i="117"/>
  <c r="P5" i="117"/>
  <c r="P4" i="117"/>
  <c r="P3" i="117"/>
  <c r="P11" i="117" s="1"/>
  <c r="O26" i="115"/>
  <c r="N26" i="115"/>
  <c r="M26" i="115"/>
  <c r="L26" i="115"/>
  <c r="K26" i="115"/>
  <c r="J26" i="115"/>
  <c r="I26" i="115"/>
  <c r="H26" i="115"/>
  <c r="P25" i="115"/>
  <c r="P24" i="115"/>
  <c r="P23" i="115"/>
  <c r="P22" i="115"/>
  <c r="P21" i="115"/>
  <c r="P20" i="115"/>
  <c r="P19" i="115"/>
  <c r="P26" i="115" s="1"/>
  <c r="O11" i="115"/>
  <c r="N11" i="115"/>
  <c r="M11" i="115"/>
  <c r="L11" i="115"/>
  <c r="K11" i="115"/>
  <c r="J11" i="115"/>
  <c r="I11" i="115"/>
  <c r="H11" i="115"/>
  <c r="P7" i="115"/>
  <c r="P5" i="115"/>
  <c r="P4" i="115"/>
  <c r="P3" i="115"/>
  <c r="P11" i="115" s="1"/>
  <c r="P19" i="114"/>
  <c r="P20" i="114"/>
  <c r="P21" i="114"/>
  <c r="P22" i="114"/>
  <c r="P23" i="114"/>
  <c r="P24" i="114"/>
  <c r="P25" i="114"/>
  <c r="H26" i="114"/>
  <c r="I26" i="114"/>
  <c r="J26" i="114"/>
  <c r="K26" i="114"/>
  <c r="L26" i="114"/>
  <c r="M26" i="114"/>
  <c r="N26" i="114"/>
  <c r="O26" i="114"/>
  <c r="P26" i="114"/>
  <c r="P3" i="114"/>
  <c r="P4" i="114"/>
  <c r="P5" i="114"/>
  <c r="P6" i="114"/>
  <c r="P7" i="114"/>
  <c r="P8" i="114"/>
  <c r="P9" i="114"/>
  <c r="P10" i="114"/>
  <c r="H11" i="114"/>
  <c r="I11" i="114"/>
  <c r="J11" i="114"/>
  <c r="K11" i="114"/>
  <c r="L11" i="114"/>
  <c r="M11" i="114"/>
  <c r="N11" i="114"/>
  <c r="O11" i="114"/>
  <c r="P11" i="114"/>
  <c r="P19" i="113"/>
  <c r="P20" i="113"/>
  <c r="P21" i="113"/>
  <c r="P22" i="113"/>
  <c r="P23" i="113"/>
  <c r="P24" i="113"/>
  <c r="P25" i="113"/>
  <c r="H26" i="113"/>
  <c r="I26" i="113"/>
  <c r="J26" i="113"/>
  <c r="K26" i="113"/>
  <c r="L26" i="113"/>
  <c r="M26" i="113"/>
  <c r="N26" i="113"/>
  <c r="O26" i="113"/>
  <c r="P26" i="113"/>
  <c r="P3" i="113"/>
  <c r="P4" i="113"/>
  <c r="P5" i="113"/>
  <c r="P6" i="113"/>
  <c r="P7" i="113"/>
  <c r="P8" i="113"/>
  <c r="P9" i="113"/>
  <c r="P10" i="113"/>
  <c r="H11" i="113"/>
  <c r="I11" i="113"/>
  <c r="J11" i="113"/>
  <c r="K11" i="113"/>
  <c r="L11" i="113"/>
  <c r="M11" i="113"/>
  <c r="N11" i="113"/>
  <c r="O11" i="113"/>
  <c r="P11" i="113"/>
  <c r="P19" i="112"/>
  <c r="P20" i="112"/>
  <c r="P21" i="112"/>
  <c r="P22" i="112"/>
  <c r="P23" i="112"/>
  <c r="P24" i="112"/>
  <c r="P25" i="112"/>
  <c r="H26" i="112"/>
  <c r="I26" i="112"/>
  <c r="J26" i="112"/>
  <c r="K26" i="112"/>
  <c r="L26" i="112"/>
  <c r="M26" i="112"/>
  <c r="N26" i="112"/>
  <c r="O26" i="112"/>
  <c r="P26" i="112"/>
  <c r="P3" i="112"/>
  <c r="P4" i="112"/>
  <c r="P5" i="112"/>
  <c r="P6" i="112"/>
  <c r="P7" i="112"/>
  <c r="P8" i="112"/>
  <c r="P9" i="112"/>
  <c r="P10" i="112"/>
  <c r="H11" i="112"/>
  <c r="I11" i="112"/>
  <c r="J11" i="112"/>
  <c r="K11" i="112"/>
  <c r="L11" i="112"/>
  <c r="M11" i="112"/>
  <c r="N11" i="112"/>
  <c r="O11" i="112"/>
  <c r="P11" i="112"/>
  <c r="P19" i="111"/>
  <c r="P20" i="111"/>
  <c r="P21" i="111"/>
  <c r="P22" i="111"/>
  <c r="P23" i="111"/>
  <c r="P24" i="111"/>
  <c r="P25" i="111"/>
  <c r="H26" i="111"/>
  <c r="I26" i="111"/>
  <c r="J26" i="111"/>
  <c r="K26" i="111"/>
  <c r="L26" i="111"/>
  <c r="M26" i="111"/>
  <c r="N26" i="111"/>
  <c r="O26" i="111"/>
  <c r="P26" i="111"/>
  <c r="P3" i="111"/>
  <c r="P4" i="111"/>
  <c r="P5" i="111"/>
  <c r="P6" i="111"/>
  <c r="P7" i="111"/>
  <c r="P8" i="111"/>
  <c r="P9" i="111"/>
  <c r="P10" i="111"/>
  <c r="H11" i="111"/>
  <c r="I11" i="111"/>
  <c r="J11" i="111"/>
  <c r="K11" i="111"/>
  <c r="L11" i="111"/>
  <c r="M11" i="111"/>
  <c r="N11" i="111"/>
  <c r="O11" i="111"/>
  <c r="P11" i="111"/>
  <c r="O26" i="110"/>
  <c r="N26" i="110"/>
  <c r="M26" i="110"/>
  <c r="L26" i="110"/>
  <c r="K26" i="110"/>
  <c r="J26" i="110"/>
  <c r="I26" i="110"/>
  <c r="H26" i="110"/>
  <c r="P25" i="110"/>
  <c r="P24" i="110"/>
  <c r="P23" i="110"/>
  <c r="P22" i="110"/>
  <c r="P21" i="110"/>
  <c r="P20" i="110"/>
  <c r="P19" i="110"/>
  <c r="P26" i="110" s="1"/>
  <c r="O11" i="110"/>
  <c r="N11" i="110"/>
  <c r="M11" i="110"/>
  <c r="L11" i="110"/>
  <c r="K11" i="110"/>
  <c r="J11" i="110"/>
  <c r="I11" i="110"/>
  <c r="H11" i="110"/>
  <c r="P10" i="110"/>
  <c r="P9" i="110"/>
  <c r="P8" i="110"/>
  <c r="P7" i="110"/>
  <c r="P6" i="110"/>
  <c r="P5" i="110"/>
  <c r="P4" i="110"/>
  <c r="P3" i="110"/>
  <c r="P11" i="110" s="1"/>
  <c r="O26" i="109"/>
  <c r="N26" i="109"/>
  <c r="M26" i="109"/>
  <c r="L26" i="109"/>
  <c r="K26" i="109"/>
  <c r="J26" i="109"/>
  <c r="I26" i="109"/>
  <c r="H26" i="109"/>
  <c r="P25" i="109"/>
  <c r="P24" i="109"/>
  <c r="P23" i="109"/>
  <c r="P22" i="109"/>
  <c r="P21" i="109"/>
  <c r="P20" i="109"/>
  <c r="P19" i="109"/>
  <c r="P26" i="109" s="1"/>
  <c r="O11" i="109"/>
  <c r="N11" i="109"/>
  <c r="M11" i="109"/>
  <c r="L11" i="109"/>
  <c r="K11" i="109"/>
  <c r="J11" i="109"/>
  <c r="I11" i="109"/>
  <c r="H11" i="109"/>
  <c r="P10" i="109"/>
  <c r="P9" i="109"/>
  <c r="P8" i="109"/>
  <c r="P7" i="109"/>
  <c r="P6" i="109"/>
  <c r="P5" i="109"/>
  <c r="P4" i="109"/>
  <c r="P3" i="109"/>
  <c r="P11" i="109" s="1"/>
  <c r="O26" i="108"/>
  <c r="N26" i="108"/>
  <c r="M26" i="108"/>
  <c r="L26" i="108"/>
  <c r="K26" i="108"/>
  <c r="J26" i="108"/>
  <c r="I26" i="108"/>
  <c r="H26" i="108"/>
  <c r="P25" i="108"/>
  <c r="P24" i="108"/>
  <c r="P23" i="108"/>
  <c r="P22" i="108"/>
  <c r="P21" i="108"/>
  <c r="P20" i="108"/>
  <c r="P19" i="108"/>
  <c r="P26" i="108" s="1"/>
  <c r="O11" i="108"/>
  <c r="N11" i="108"/>
  <c r="M11" i="108"/>
  <c r="L11" i="108"/>
  <c r="K11" i="108"/>
  <c r="J11" i="108"/>
  <c r="I11" i="108"/>
  <c r="H11" i="108"/>
  <c r="P10" i="108"/>
  <c r="P9" i="108"/>
  <c r="P8" i="108"/>
  <c r="P7" i="108"/>
  <c r="P6" i="108"/>
  <c r="P5" i="108"/>
  <c r="P4" i="108"/>
  <c r="P3" i="108"/>
  <c r="P11" i="108" s="1"/>
  <c r="P4" i="105"/>
  <c r="P19" i="107"/>
  <c r="P20" i="107"/>
  <c r="P21" i="107"/>
  <c r="P22" i="107"/>
  <c r="P23" i="107"/>
  <c r="P24" i="107"/>
  <c r="P25" i="107"/>
  <c r="H26" i="107"/>
  <c r="I26" i="107"/>
  <c r="J26" i="107"/>
  <c r="K26" i="107"/>
  <c r="L26" i="107"/>
  <c r="M26" i="107"/>
  <c r="N26" i="107"/>
  <c r="O26" i="107"/>
  <c r="P26" i="107"/>
  <c r="P3" i="107"/>
  <c r="P4" i="107"/>
  <c r="P5" i="107"/>
  <c r="P6" i="107"/>
  <c r="P7" i="107"/>
  <c r="P8" i="107"/>
  <c r="P9" i="107"/>
  <c r="P10" i="107"/>
  <c r="H11" i="107"/>
  <c r="I11" i="107"/>
  <c r="J11" i="107"/>
  <c r="K11" i="107"/>
  <c r="L11" i="107"/>
  <c r="M11" i="107"/>
  <c r="N11" i="107"/>
  <c r="O11" i="107"/>
  <c r="P11" i="107"/>
  <c r="P19" i="106"/>
  <c r="P20" i="106"/>
  <c r="P21" i="106"/>
  <c r="P22" i="106"/>
  <c r="P23" i="106"/>
  <c r="P24" i="106"/>
  <c r="P25" i="106"/>
  <c r="H26" i="106"/>
  <c r="I26" i="106"/>
  <c r="J26" i="106"/>
  <c r="K26" i="106"/>
  <c r="L26" i="106"/>
  <c r="M26" i="106"/>
  <c r="N26" i="106"/>
  <c r="O26" i="106"/>
  <c r="P26" i="106"/>
  <c r="P3" i="106"/>
  <c r="P4" i="106"/>
  <c r="P5" i="106"/>
  <c r="P6" i="106"/>
  <c r="P7" i="106"/>
  <c r="P8" i="106"/>
  <c r="H11" i="106"/>
  <c r="I11" i="106"/>
  <c r="J11" i="106"/>
  <c r="K11" i="106"/>
  <c r="L11" i="106"/>
  <c r="M11" i="106"/>
  <c r="N11" i="106"/>
  <c r="O11" i="106"/>
  <c r="P11" i="106"/>
  <c r="P19" i="105"/>
  <c r="P20" i="105"/>
  <c r="P21" i="105"/>
  <c r="P22" i="105"/>
  <c r="P23" i="105"/>
  <c r="P24" i="105"/>
  <c r="P25" i="105"/>
  <c r="H26" i="105"/>
  <c r="I26" i="105"/>
  <c r="J26" i="105"/>
  <c r="K26" i="105"/>
  <c r="L26" i="105"/>
  <c r="M26" i="105"/>
  <c r="N26" i="105"/>
  <c r="O26" i="105"/>
  <c r="P26" i="105"/>
  <c r="P3" i="105"/>
  <c r="P5" i="105"/>
  <c r="P6" i="105"/>
  <c r="P7" i="105"/>
  <c r="P8" i="105"/>
  <c r="P9" i="105"/>
  <c r="H11" i="105"/>
  <c r="I11" i="105"/>
  <c r="J11" i="105"/>
  <c r="K11" i="105"/>
  <c r="L11" i="105"/>
  <c r="M11" i="105"/>
  <c r="N11" i="105"/>
  <c r="O11" i="105"/>
  <c r="P19" i="104"/>
  <c r="P20" i="104"/>
  <c r="P21" i="104"/>
  <c r="P22" i="104"/>
  <c r="P23" i="104"/>
  <c r="P24" i="104"/>
  <c r="P25" i="104"/>
  <c r="H26" i="104"/>
  <c r="I26" i="104"/>
  <c r="J26" i="104"/>
  <c r="K26" i="104"/>
  <c r="L26" i="104"/>
  <c r="M26" i="104"/>
  <c r="N26" i="104"/>
  <c r="O26" i="104"/>
  <c r="P26" i="104"/>
  <c r="P3" i="104"/>
  <c r="P4" i="104"/>
  <c r="P5" i="104"/>
  <c r="P6" i="104"/>
  <c r="P7" i="104"/>
  <c r="P8" i="104"/>
  <c r="P9" i="104"/>
  <c r="P10" i="104"/>
  <c r="H11" i="104"/>
  <c r="I11" i="104"/>
  <c r="J11" i="104"/>
  <c r="K11" i="104"/>
  <c r="L11" i="104"/>
  <c r="M11" i="104"/>
  <c r="N11" i="104"/>
  <c r="O11" i="104"/>
  <c r="P11" i="104"/>
  <c r="O27" i="103"/>
  <c r="N27" i="103"/>
  <c r="M27" i="103"/>
  <c r="L27" i="103"/>
  <c r="K27" i="103"/>
  <c r="J27" i="103"/>
  <c r="I27" i="103"/>
  <c r="H27" i="103"/>
  <c r="P26" i="103"/>
  <c r="P25" i="103"/>
  <c r="P24" i="103"/>
  <c r="P23" i="103"/>
  <c r="P22" i="103"/>
  <c r="P21" i="103"/>
  <c r="P20" i="103"/>
  <c r="P27" i="103" s="1"/>
  <c r="O12" i="103"/>
  <c r="N12" i="103"/>
  <c r="M12" i="103"/>
  <c r="L12" i="103"/>
  <c r="K12" i="103"/>
  <c r="J12" i="103"/>
  <c r="I12" i="103"/>
  <c r="H12" i="103"/>
  <c r="P11" i="103"/>
  <c r="P10" i="103"/>
  <c r="P9" i="103"/>
  <c r="P8" i="103"/>
  <c r="P6" i="103"/>
  <c r="P5" i="103"/>
  <c r="P4" i="103"/>
  <c r="P3" i="103"/>
  <c r="P12" i="103" s="1"/>
  <c r="O26" i="102"/>
  <c r="N26" i="102"/>
  <c r="M26" i="102"/>
  <c r="L26" i="102"/>
  <c r="K26" i="102"/>
  <c r="J26" i="102"/>
  <c r="I26" i="102"/>
  <c r="H26" i="102"/>
  <c r="P25" i="102"/>
  <c r="P24" i="102"/>
  <c r="P23" i="102"/>
  <c r="P22" i="102"/>
  <c r="P21" i="102"/>
  <c r="P20" i="102"/>
  <c r="P19" i="102"/>
  <c r="P26" i="102" s="1"/>
  <c r="O11" i="102"/>
  <c r="N11" i="102"/>
  <c r="M11" i="102"/>
  <c r="L11" i="102"/>
  <c r="K11" i="102"/>
  <c r="J11" i="102"/>
  <c r="I11" i="102"/>
  <c r="H11" i="102"/>
  <c r="P10" i="102"/>
  <c r="P9" i="102"/>
  <c r="P8" i="102"/>
  <c r="P7" i="102"/>
  <c r="P6" i="102"/>
  <c r="P5" i="102"/>
  <c r="P4" i="102"/>
  <c r="P3" i="102"/>
  <c r="P11" i="102" s="1"/>
  <c r="O26" i="101"/>
  <c r="N26" i="101"/>
  <c r="M26" i="101"/>
  <c r="L26" i="101"/>
  <c r="K26" i="101"/>
  <c r="J26" i="101"/>
  <c r="I26" i="101"/>
  <c r="H26" i="101"/>
  <c r="P25" i="101"/>
  <c r="P24" i="101"/>
  <c r="P23" i="101"/>
  <c r="P22" i="101"/>
  <c r="P21" i="101"/>
  <c r="P20" i="101"/>
  <c r="P19" i="101"/>
  <c r="P26" i="101" s="1"/>
  <c r="O11" i="101"/>
  <c r="N11" i="101"/>
  <c r="M11" i="101"/>
  <c r="L11" i="101"/>
  <c r="K11" i="101"/>
  <c r="J11" i="101"/>
  <c r="I11" i="101"/>
  <c r="H11" i="101"/>
  <c r="P10" i="101"/>
  <c r="P9" i="101"/>
  <c r="P8" i="101"/>
  <c r="P7" i="101"/>
  <c r="P6" i="101"/>
  <c r="P5" i="101"/>
  <c r="P4" i="101"/>
  <c r="P3" i="101"/>
  <c r="P11" i="101" s="1"/>
  <c r="P6" i="96"/>
  <c r="O26" i="100"/>
  <c r="N26" i="100"/>
  <c r="M26" i="100"/>
  <c r="L26" i="100"/>
  <c r="K26" i="100"/>
  <c r="J26" i="100"/>
  <c r="I26" i="100"/>
  <c r="H26" i="100"/>
  <c r="P25" i="100"/>
  <c r="P24" i="100"/>
  <c r="P23" i="100"/>
  <c r="P22" i="100"/>
  <c r="P21" i="100"/>
  <c r="P20" i="100"/>
  <c r="P19" i="100"/>
  <c r="P26" i="100" s="1"/>
  <c r="O11" i="100"/>
  <c r="N11" i="100"/>
  <c r="M11" i="100"/>
  <c r="L11" i="100"/>
  <c r="K11" i="100"/>
  <c r="J11" i="100"/>
  <c r="I11" i="100"/>
  <c r="H11" i="100"/>
  <c r="P10" i="100"/>
  <c r="P9" i="100"/>
  <c r="P8" i="100"/>
  <c r="P7" i="100"/>
  <c r="P6" i="100"/>
  <c r="P5" i="100"/>
  <c r="P4" i="100"/>
  <c r="P3" i="100"/>
  <c r="P11" i="100" s="1"/>
  <c r="O26" i="99"/>
  <c r="N26" i="99"/>
  <c r="M26" i="99"/>
  <c r="L26" i="99"/>
  <c r="K26" i="99"/>
  <c r="J26" i="99"/>
  <c r="I26" i="99"/>
  <c r="H26" i="99"/>
  <c r="P25" i="99"/>
  <c r="P24" i="99"/>
  <c r="P23" i="99"/>
  <c r="P22" i="99"/>
  <c r="P21" i="99"/>
  <c r="P20" i="99"/>
  <c r="P19" i="99"/>
  <c r="P26" i="99" s="1"/>
  <c r="O11" i="99"/>
  <c r="N11" i="99"/>
  <c r="M11" i="99"/>
  <c r="L11" i="99"/>
  <c r="K11" i="99"/>
  <c r="J11" i="99"/>
  <c r="I11" i="99"/>
  <c r="H11" i="99"/>
  <c r="P10" i="99"/>
  <c r="P9" i="99"/>
  <c r="P8" i="99"/>
  <c r="P7" i="99"/>
  <c r="P6" i="99"/>
  <c r="P5" i="99"/>
  <c r="P4" i="99"/>
  <c r="P3" i="99"/>
  <c r="P11" i="99" s="1"/>
  <c r="O25" i="98"/>
  <c r="N25" i="98"/>
  <c r="M25" i="98"/>
  <c r="L25" i="98"/>
  <c r="K25" i="98"/>
  <c r="J25" i="98"/>
  <c r="I25" i="98"/>
  <c r="H25" i="98"/>
  <c r="P24" i="98"/>
  <c r="P23" i="98"/>
  <c r="P22" i="98"/>
  <c r="P21" i="98"/>
  <c r="P20" i="98"/>
  <c r="P19" i="98"/>
  <c r="P18" i="98"/>
  <c r="P25" i="98" s="1"/>
  <c r="O10" i="98"/>
  <c r="N10" i="98"/>
  <c r="M10" i="98"/>
  <c r="L10" i="98"/>
  <c r="K10" i="98"/>
  <c r="J10" i="98"/>
  <c r="I10" i="98"/>
  <c r="H10" i="98"/>
  <c r="P9" i="98"/>
  <c r="P8" i="98"/>
  <c r="P7" i="98"/>
  <c r="P6" i="98"/>
  <c r="P5" i="98"/>
  <c r="P4" i="98"/>
  <c r="P3" i="98"/>
  <c r="P10" i="98" s="1"/>
  <c r="O26" i="97"/>
  <c r="N26" i="97"/>
  <c r="M26" i="97"/>
  <c r="L26" i="97"/>
  <c r="K26" i="97"/>
  <c r="J26" i="97"/>
  <c r="I26" i="97"/>
  <c r="H26" i="97"/>
  <c r="P25" i="97"/>
  <c r="P24" i="97"/>
  <c r="P23" i="97"/>
  <c r="P22" i="97"/>
  <c r="P21" i="97"/>
  <c r="P20" i="97"/>
  <c r="P19" i="97"/>
  <c r="P26" i="97" s="1"/>
  <c r="O11" i="97"/>
  <c r="N11" i="97"/>
  <c r="M11" i="97"/>
  <c r="L11" i="97"/>
  <c r="K11" i="97"/>
  <c r="J11" i="97"/>
  <c r="I11" i="97"/>
  <c r="H11" i="97"/>
  <c r="P10" i="97"/>
  <c r="P9" i="97"/>
  <c r="P8" i="97"/>
  <c r="P7" i="97"/>
  <c r="P6" i="97"/>
  <c r="P5" i="97"/>
  <c r="P4" i="97"/>
  <c r="P3" i="97"/>
  <c r="P11" i="97" s="1"/>
  <c r="P19" i="96"/>
  <c r="P20" i="96"/>
  <c r="P21" i="96"/>
  <c r="P22" i="96"/>
  <c r="P23" i="96"/>
  <c r="P24" i="96"/>
  <c r="P25" i="96"/>
  <c r="H26" i="96"/>
  <c r="I26" i="96"/>
  <c r="J26" i="96"/>
  <c r="K26" i="96"/>
  <c r="L26" i="96"/>
  <c r="M26" i="96"/>
  <c r="N26" i="96"/>
  <c r="O26" i="96"/>
  <c r="P26" i="96"/>
  <c r="P3" i="96"/>
  <c r="P4" i="96"/>
  <c r="P5" i="96"/>
  <c r="P7" i="96"/>
  <c r="P8" i="96"/>
  <c r="P9" i="96"/>
  <c r="P10" i="96"/>
  <c r="H11" i="96"/>
  <c r="I11" i="96"/>
  <c r="J11" i="96"/>
  <c r="K11" i="96"/>
  <c r="L11" i="96"/>
  <c r="M11" i="96"/>
  <c r="N11" i="96"/>
  <c r="O11" i="96"/>
  <c r="P11" i="96"/>
  <c r="P4" i="92"/>
  <c r="P19" i="95"/>
  <c r="P20" i="95"/>
  <c r="P21" i="95"/>
  <c r="P22" i="95"/>
  <c r="P23" i="95"/>
  <c r="P24" i="95"/>
  <c r="P25" i="95"/>
  <c r="H26" i="95"/>
  <c r="I26" i="95"/>
  <c r="J26" i="95"/>
  <c r="K26" i="95"/>
  <c r="L26" i="95"/>
  <c r="M26" i="95"/>
  <c r="N26" i="95"/>
  <c r="O26" i="95"/>
  <c r="P26" i="95"/>
  <c r="P3" i="95"/>
  <c r="P4" i="95"/>
  <c r="P5" i="95"/>
  <c r="P6" i="95"/>
  <c r="P7" i="95"/>
  <c r="P8" i="95"/>
  <c r="P9" i="95"/>
  <c r="P10" i="95"/>
  <c r="H11" i="95"/>
  <c r="I11" i="95"/>
  <c r="J11" i="95"/>
  <c r="K11" i="95"/>
  <c r="L11" i="95"/>
  <c r="M11" i="95"/>
  <c r="N11" i="95"/>
  <c r="O11" i="95"/>
  <c r="P11" i="95"/>
  <c r="O26" i="94"/>
  <c r="N26" i="94"/>
  <c r="M26" i="94"/>
  <c r="L26" i="94"/>
  <c r="K26" i="94"/>
  <c r="J26" i="94"/>
  <c r="I26" i="94"/>
  <c r="H26" i="94"/>
  <c r="P25" i="94"/>
  <c r="P24" i="94"/>
  <c r="P23" i="94"/>
  <c r="P22" i="94"/>
  <c r="P21" i="94"/>
  <c r="P20" i="94"/>
  <c r="P19" i="94"/>
  <c r="P26" i="94" s="1"/>
  <c r="O11" i="94"/>
  <c r="N11" i="94"/>
  <c r="M11" i="94"/>
  <c r="L11" i="94"/>
  <c r="K11" i="94"/>
  <c r="J11" i="94"/>
  <c r="I11" i="94"/>
  <c r="H11" i="94"/>
  <c r="P10" i="94"/>
  <c r="P9" i="94"/>
  <c r="P8" i="94"/>
  <c r="P7" i="94"/>
  <c r="P6" i="94"/>
  <c r="P5" i="94"/>
  <c r="P4" i="94"/>
  <c r="P3" i="94"/>
  <c r="P11" i="94" s="1"/>
  <c r="O25" i="93"/>
  <c r="N25" i="93"/>
  <c r="M25" i="93"/>
  <c r="L25" i="93"/>
  <c r="K25" i="93"/>
  <c r="J25" i="93"/>
  <c r="I25" i="93"/>
  <c r="H25" i="93"/>
  <c r="P24" i="93"/>
  <c r="P23" i="93"/>
  <c r="P22" i="93"/>
  <c r="P21" i="93"/>
  <c r="P20" i="93"/>
  <c r="P19" i="93"/>
  <c r="P18" i="93"/>
  <c r="P25" i="93" s="1"/>
  <c r="O10" i="93"/>
  <c r="N10" i="93"/>
  <c r="M10" i="93"/>
  <c r="L10" i="93"/>
  <c r="K10" i="93"/>
  <c r="J10" i="93"/>
  <c r="I10" i="93"/>
  <c r="H10" i="93"/>
  <c r="P9" i="93"/>
  <c r="P8" i="93"/>
  <c r="P7" i="93"/>
  <c r="P6" i="93"/>
  <c r="P5" i="93"/>
  <c r="P4" i="93"/>
  <c r="P3" i="93"/>
  <c r="P10" i="93" s="1"/>
  <c r="O26" i="92"/>
  <c r="N26" i="92"/>
  <c r="M26" i="92"/>
  <c r="L26" i="92"/>
  <c r="K26" i="92"/>
  <c r="J26" i="92"/>
  <c r="I26" i="92"/>
  <c r="H26" i="92"/>
  <c r="P25" i="92"/>
  <c r="P24" i="92"/>
  <c r="P23" i="92"/>
  <c r="P22" i="92"/>
  <c r="P21" i="92"/>
  <c r="P20" i="92"/>
  <c r="P19" i="92"/>
  <c r="P26" i="92" s="1"/>
  <c r="O11" i="92"/>
  <c r="N11" i="92"/>
  <c r="M11" i="92"/>
  <c r="L11" i="92"/>
  <c r="K11" i="92"/>
  <c r="J11" i="92"/>
  <c r="I11" i="92"/>
  <c r="H11" i="92"/>
  <c r="P10" i="92"/>
  <c r="P9" i="92"/>
  <c r="P8" i="92"/>
  <c r="P7" i="92"/>
  <c r="P6" i="92"/>
  <c r="P5" i="92"/>
  <c r="P3" i="92"/>
  <c r="P11" i="92" s="1"/>
  <c r="O26" i="91"/>
  <c r="N26" i="91"/>
  <c r="M26" i="91"/>
  <c r="L26" i="91"/>
  <c r="K26" i="91"/>
  <c r="J26" i="91"/>
  <c r="I26" i="91"/>
  <c r="H26" i="91"/>
  <c r="P25" i="91"/>
  <c r="P24" i="91"/>
  <c r="P23" i="91"/>
  <c r="P22" i="91"/>
  <c r="P21" i="91"/>
  <c r="P20" i="91"/>
  <c r="P19" i="91"/>
  <c r="P26" i="91" s="1"/>
  <c r="O11" i="91"/>
  <c r="N11" i="91"/>
  <c r="M11" i="91"/>
  <c r="L11" i="91"/>
  <c r="K11" i="91"/>
  <c r="J11" i="91"/>
  <c r="I11" i="91"/>
  <c r="H11" i="91"/>
  <c r="P10" i="91"/>
  <c r="P9" i="91"/>
  <c r="P8" i="91"/>
  <c r="P7" i="91"/>
  <c r="P6" i="91"/>
  <c r="P5" i="91"/>
  <c r="P4" i="91"/>
  <c r="P3" i="91"/>
  <c r="P11" i="91" s="1"/>
  <c r="O26" i="90"/>
  <c r="N26" i="90"/>
  <c r="M26" i="90"/>
  <c r="L26" i="90"/>
  <c r="K26" i="90"/>
  <c r="J26" i="90"/>
  <c r="I26" i="90"/>
  <c r="H26" i="90"/>
  <c r="P25" i="90"/>
  <c r="P24" i="90"/>
  <c r="P23" i="90"/>
  <c r="P22" i="90"/>
  <c r="P21" i="90"/>
  <c r="P20" i="90"/>
  <c r="P19" i="90"/>
  <c r="P26" i="90" s="1"/>
  <c r="O11" i="90"/>
  <c r="N11" i="90"/>
  <c r="M11" i="90"/>
  <c r="L11" i="90"/>
  <c r="K11" i="90"/>
  <c r="J11" i="90"/>
  <c r="I11" i="90"/>
  <c r="H11" i="90"/>
  <c r="P10" i="90"/>
  <c r="P9" i="90"/>
  <c r="P8" i="90"/>
  <c r="P7" i="90"/>
  <c r="P6" i="90"/>
  <c r="P5" i="90"/>
  <c r="P4" i="90"/>
  <c r="P3" i="90"/>
  <c r="P11" i="90" s="1"/>
  <c r="O26" i="89"/>
  <c r="N26" i="89"/>
  <c r="M26" i="89"/>
  <c r="L26" i="89"/>
  <c r="K26" i="89"/>
  <c r="J26" i="89"/>
  <c r="I26" i="89"/>
  <c r="H26" i="89"/>
  <c r="P25" i="89"/>
  <c r="P24" i="89"/>
  <c r="P23" i="89"/>
  <c r="P22" i="89"/>
  <c r="P21" i="89"/>
  <c r="P20" i="89"/>
  <c r="P19" i="89"/>
  <c r="P26" i="89" s="1"/>
  <c r="O11" i="89"/>
  <c r="N11" i="89"/>
  <c r="M11" i="89"/>
  <c r="L11" i="89"/>
  <c r="K11" i="89"/>
  <c r="J11" i="89"/>
  <c r="I11" i="89"/>
  <c r="H11" i="89"/>
  <c r="P10" i="89"/>
  <c r="P9" i="89"/>
  <c r="P8" i="89"/>
  <c r="P7" i="89"/>
  <c r="P6" i="89"/>
  <c r="P5" i="89"/>
  <c r="P4" i="89"/>
  <c r="P3" i="89"/>
  <c r="P11" i="89" s="1"/>
  <c r="O26" i="88"/>
  <c r="N26" i="88"/>
  <c r="M26" i="88"/>
  <c r="L26" i="88"/>
  <c r="K26" i="88"/>
  <c r="J26" i="88"/>
  <c r="I26" i="88"/>
  <c r="H26" i="88"/>
  <c r="P25" i="88"/>
  <c r="P24" i="88"/>
  <c r="P23" i="88"/>
  <c r="P22" i="88"/>
  <c r="P21" i="88"/>
  <c r="P20" i="88"/>
  <c r="P19" i="88"/>
  <c r="P26" i="88" s="1"/>
  <c r="O11" i="88"/>
  <c r="N11" i="88"/>
  <c r="M11" i="88"/>
  <c r="L11" i="88"/>
  <c r="K11" i="88"/>
  <c r="J11" i="88"/>
  <c r="I11" i="88"/>
  <c r="H11" i="88"/>
  <c r="P10" i="88"/>
  <c r="P9" i="88"/>
  <c r="P8" i="88"/>
  <c r="P7" i="88"/>
  <c r="P6" i="88"/>
  <c r="P5" i="88"/>
  <c r="P4" i="88"/>
  <c r="P3" i="88"/>
  <c r="P11" i="88" s="1"/>
  <c r="O26" i="87"/>
  <c r="N26" i="87"/>
  <c r="M26" i="87"/>
  <c r="L26" i="87"/>
  <c r="K26" i="87"/>
  <c r="J26" i="87"/>
  <c r="I26" i="87"/>
  <c r="H26" i="87"/>
  <c r="P25" i="87"/>
  <c r="P24" i="87"/>
  <c r="P23" i="87"/>
  <c r="P22" i="87"/>
  <c r="P21" i="87"/>
  <c r="P20" i="87"/>
  <c r="P19" i="87"/>
  <c r="P26" i="87" s="1"/>
  <c r="O11" i="87"/>
  <c r="N11" i="87"/>
  <c r="M11" i="87"/>
  <c r="L11" i="87"/>
  <c r="K11" i="87"/>
  <c r="J11" i="87"/>
  <c r="I11" i="87"/>
  <c r="H11" i="87"/>
  <c r="P10" i="87"/>
  <c r="P9" i="87"/>
  <c r="P8" i="87"/>
  <c r="P7" i="87"/>
  <c r="P6" i="87"/>
  <c r="P5" i="87"/>
  <c r="P4" i="87"/>
  <c r="P3" i="87"/>
  <c r="P11" i="87" s="1"/>
  <c r="P4" i="85"/>
  <c r="P22" i="85"/>
  <c r="M9" i="84"/>
  <c r="N9" i="84"/>
  <c r="O9" i="84"/>
  <c r="L9" i="84"/>
  <c r="P25" i="85"/>
  <c r="P24" i="85"/>
  <c r="P23" i="85"/>
  <c r="P21" i="85"/>
  <c r="P20" i="85"/>
  <c r="P8" i="85"/>
  <c r="P7" i="85"/>
  <c r="P6" i="85"/>
  <c r="P5" i="85"/>
  <c r="P3" i="85"/>
  <c r="P3" i="86"/>
  <c r="P4" i="86"/>
  <c r="P5" i="86"/>
  <c r="P6" i="86"/>
  <c r="O28" i="85"/>
  <c r="N28" i="85"/>
  <c r="M28" i="85"/>
  <c r="L28" i="85"/>
  <c r="K28" i="85"/>
  <c r="J28" i="85"/>
  <c r="I28" i="85"/>
  <c r="H28" i="85"/>
  <c r="P28" i="85"/>
  <c r="O11" i="86"/>
  <c r="N11" i="86"/>
  <c r="M11" i="86"/>
  <c r="L11" i="86"/>
  <c r="K11" i="86"/>
  <c r="J11" i="86"/>
  <c r="I11" i="86"/>
  <c r="H11" i="86"/>
  <c r="P10" i="86"/>
  <c r="P9" i="86"/>
  <c r="P8" i="86"/>
  <c r="P7" i="86"/>
  <c r="P11" i="86"/>
  <c r="O11" i="85"/>
  <c r="N11" i="85"/>
  <c r="M11" i="85"/>
  <c r="L11" i="85"/>
  <c r="K11" i="85"/>
  <c r="J11" i="85"/>
  <c r="I11" i="85"/>
  <c r="H11" i="85"/>
  <c r="P11" i="85"/>
  <c r="K9" i="84"/>
  <c r="J9" i="84"/>
  <c r="I9" i="84"/>
  <c r="H9" i="84"/>
  <c r="P9" i="84"/>
  <c r="O26" i="83"/>
  <c r="N26" i="83"/>
  <c r="M26" i="83"/>
  <c r="L26" i="83"/>
  <c r="K26" i="83"/>
  <c r="J26" i="83"/>
  <c r="I26" i="83"/>
  <c r="H26" i="83"/>
  <c r="P25" i="83"/>
  <c r="P24" i="83"/>
  <c r="P23" i="83"/>
  <c r="P22" i="83"/>
  <c r="P21" i="83"/>
  <c r="P20" i="83"/>
  <c r="P19" i="83"/>
  <c r="P26" i="83" s="1"/>
  <c r="O11" i="83"/>
  <c r="N11" i="83"/>
  <c r="M11" i="83"/>
  <c r="L11" i="83"/>
  <c r="K11" i="83"/>
  <c r="J11" i="83"/>
  <c r="I11" i="83"/>
  <c r="H11" i="83"/>
  <c r="P10" i="83"/>
  <c r="P9" i="83"/>
  <c r="P8" i="83"/>
  <c r="P7" i="83"/>
  <c r="P6" i="83"/>
  <c r="P5" i="83"/>
  <c r="P4" i="83"/>
  <c r="P3" i="83"/>
  <c r="P11" i="83" s="1"/>
  <c r="O11" i="82"/>
  <c r="N11" i="82"/>
  <c r="M11" i="82"/>
  <c r="L11" i="82"/>
  <c r="K11" i="82"/>
  <c r="J11" i="82"/>
  <c r="I11" i="82"/>
  <c r="H11" i="82"/>
  <c r="P8" i="82"/>
  <c r="P7" i="82"/>
  <c r="P6" i="82"/>
  <c r="P5" i="82"/>
  <c r="P4" i="82"/>
  <c r="P3" i="82"/>
  <c r="P11" i="82" s="1"/>
  <c r="O29" i="81"/>
  <c r="N29" i="81"/>
  <c r="M29" i="81"/>
  <c r="L29" i="81"/>
  <c r="K29" i="81"/>
  <c r="J29" i="81"/>
  <c r="I29" i="81"/>
  <c r="H29" i="81"/>
  <c r="P28" i="81"/>
  <c r="P27" i="81"/>
  <c r="P26" i="81"/>
  <c r="P25" i="81"/>
  <c r="P24" i="81"/>
  <c r="P23" i="81"/>
  <c r="P22" i="81"/>
  <c r="P21" i="81"/>
  <c r="P29" i="81" s="1"/>
  <c r="P3" i="81"/>
  <c r="P4" i="81"/>
  <c r="P5" i="81"/>
  <c r="P6" i="81"/>
  <c r="P7" i="81"/>
  <c r="P8" i="81"/>
  <c r="P9" i="81"/>
  <c r="P10" i="81"/>
  <c r="O11" i="81"/>
  <c r="N11" i="81"/>
  <c r="M11" i="81"/>
  <c r="L11" i="81"/>
  <c r="K11" i="81"/>
  <c r="J11" i="81"/>
  <c r="I11" i="81"/>
  <c r="H11" i="81"/>
  <c r="P11" i="81"/>
  <c r="O26" i="80"/>
  <c r="N26" i="80"/>
  <c r="M26" i="80"/>
  <c r="L26" i="80"/>
  <c r="K26" i="80"/>
  <c r="J26" i="80"/>
  <c r="I26" i="80"/>
  <c r="H26" i="80"/>
  <c r="P25" i="80"/>
  <c r="P24" i="80"/>
  <c r="P23" i="80"/>
  <c r="P22" i="80"/>
  <c r="P21" i="80"/>
  <c r="P20" i="80"/>
  <c r="P19" i="80"/>
  <c r="P26" i="80" s="1"/>
  <c r="O11" i="80"/>
  <c r="N11" i="80"/>
  <c r="M11" i="80"/>
  <c r="L11" i="80"/>
  <c r="K11" i="80"/>
  <c r="J11" i="80"/>
  <c r="I11" i="80"/>
  <c r="H11" i="80"/>
  <c r="P10" i="80"/>
  <c r="P9" i="80"/>
  <c r="P8" i="80"/>
  <c r="P7" i="80"/>
  <c r="P6" i="80"/>
  <c r="P5" i="80"/>
  <c r="P4" i="80"/>
  <c r="P3" i="80"/>
  <c r="P11" i="80" s="1"/>
  <c r="P19" i="79"/>
  <c r="P20" i="79"/>
  <c r="P21" i="79"/>
  <c r="P22" i="79"/>
  <c r="P23" i="79"/>
  <c r="P24" i="79"/>
  <c r="P25" i="79"/>
  <c r="H26" i="79"/>
  <c r="I26" i="79"/>
  <c r="J26" i="79"/>
  <c r="K26" i="79"/>
  <c r="L26" i="79"/>
  <c r="M26" i="79"/>
  <c r="N26" i="79"/>
  <c r="O26" i="79"/>
  <c r="P26" i="79"/>
  <c r="P3" i="79"/>
  <c r="P4" i="79"/>
  <c r="P5" i="79"/>
  <c r="P6" i="79"/>
  <c r="P7" i="79"/>
  <c r="P8" i="79"/>
  <c r="P9" i="79"/>
  <c r="P10" i="79"/>
  <c r="H11" i="79"/>
  <c r="I11" i="79"/>
  <c r="J11" i="79"/>
  <c r="K11" i="79"/>
  <c r="L11" i="79"/>
  <c r="M11" i="79"/>
  <c r="N11" i="79"/>
  <c r="O11" i="79"/>
  <c r="P11" i="79"/>
  <c r="O58" i="76"/>
  <c r="N58" i="76"/>
  <c r="M58" i="76"/>
  <c r="L58" i="76"/>
  <c r="K58" i="76"/>
  <c r="J58" i="76"/>
  <c r="I58" i="76"/>
  <c r="H58" i="76"/>
  <c r="P57" i="76"/>
  <c r="P56" i="76"/>
  <c r="P55" i="76"/>
  <c r="P54" i="76"/>
  <c r="P53" i="76"/>
  <c r="P52" i="76"/>
  <c r="P51" i="76"/>
  <c r="P50" i="76"/>
  <c r="P58" i="76" s="1"/>
  <c r="O42" i="76"/>
  <c r="N42" i="76"/>
  <c r="M42" i="76"/>
  <c r="L42" i="76"/>
  <c r="K42" i="76"/>
  <c r="J42" i="76"/>
  <c r="I42" i="76"/>
  <c r="H42" i="76"/>
  <c r="P39" i="76"/>
  <c r="P38" i="76"/>
  <c r="P37" i="76"/>
  <c r="P36" i="76"/>
  <c r="P35" i="76"/>
  <c r="P34" i="76"/>
  <c r="P42" i="76" s="1"/>
  <c r="P18" i="77"/>
  <c r="P19" i="77"/>
  <c r="P20" i="77"/>
  <c r="P21" i="77"/>
  <c r="P22" i="77"/>
  <c r="P23" i="77"/>
  <c r="P24" i="77"/>
  <c r="H25" i="77"/>
  <c r="I25" i="77"/>
  <c r="J25" i="77"/>
  <c r="K25" i="77"/>
  <c r="L25" i="77"/>
  <c r="M25" i="77"/>
  <c r="N25" i="77"/>
  <c r="O25" i="77"/>
  <c r="P25" i="77"/>
  <c r="P3" i="77"/>
  <c r="P4" i="77"/>
  <c r="P5" i="77"/>
  <c r="P6" i="77"/>
  <c r="P7" i="77"/>
  <c r="P8" i="77"/>
  <c r="P9" i="77"/>
  <c r="H10" i="77"/>
  <c r="I10" i="77"/>
  <c r="J10" i="77"/>
  <c r="K10" i="77"/>
  <c r="L10" i="77"/>
  <c r="M10" i="77"/>
  <c r="N10" i="77"/>
  <c r="O10" i="77"/>
  <c r="P10" i="77"/>
  <c r="P19" i="76"/>
  <c r="P20" i="76"/>
  <c r="P21" i="76"/>
  <c r="P22" i="76"/>
  <c r="P23" i="76"/>
  <c r="P24" i="76"/>
  <c r="P25" i="76"/>
  <c r="H26" i="76"/>
  <c r="I26" i="76"/>
  <c r="J26" i="76"/>
  <c r="K26" i="76"/>
  <c r="L26" i="76"/>
  <c r="M26" i="76"/>
  <c r="N26" i="76"/>
  <c r="O26" i="76"/>
  <c r="P26" i="76"/>
  <c r="P3" i="76"/>
  <c r="P4" i="76"/>
  <c r="P5" i="76"/>
  <c r="P6" i="76"/>
  <c r="P7" i="76"/>
  <c r="P8" i="76"/>
  <c r="P9" i="76"/>
  <c r="P10" i="76"/>
  <c r="H11" i="76"/>
  <c r="I11" i="76"/>
  <c r="J11" i="76"/>
  <c r="K11" i="76"/>
  <c r="L11" i="76"/>
  <c r="M11" i="76"/>
  <c r="N11" i="76"/>
  <c r="O11" i="76"/>
  <c r="P11" i="76"/>
  <c r="P19" i="75"/>
  <c r="P20" i="75"/>
  <c r="P21" i="75"/>
  <c r="P22" i="75"/>
  <c r="P23" i="75"/>
  <c r="P24" i="75"/>
  <c r="P25" i="75"/>
  <c r="H26" i="75"/>
  <c r="I26" i="75"/>
  <c r="J26" i="75"/>
  <c r="K26" i="75"/>
  <c r="L26" i="75"/>
  <c r="M26" i="75"/>
  <c r="N26" i="75"/>
  <c r="O26" i="75"/>
  <c r="P26" i="75"/>
  <c r="P3" i="75"/>
  <c r="P4" i="75"/>
  <c r="P5" i="75"/>
  <c r="P6" i="75"/>
  <c r="P7" i="75"/>
  <c r="P8" i="75"/>
  <c r="P9" i="75"/>
  <c r="P10" i="75"/>
  <c r="H11" i="75"/>
  <c r="I11" i="75"/>
  <c r="J11" i="75"/>
  <c r="K11" i="75"/>
  <c r="L11" i="75"/>
  <c r="M11" i="75"/>
  <c r="N11" i="75"/>
  <c r="O11" i="75"/>
  <c r="P11" i="75"/>
  <c r="P19" i="74"/>
  <c r="P20" i="74"/>
  <c r="P21" i="74"/>
  <c r="P22" i="74"/>
  <c r="P23" i="74"/>
  <c r="P24" i="74"/>
  <c r="P25" i="74"/>
  <c r="H26" i="74"/>
  <c r="I26" i="74"/>
  <c r="J26" i="74"/>
  <c r="K26" i="74"/>
  <c r="L26" i="74"/>
  <c r="M26" i="74"/>
  <c r="N26" i="74"/>
  <c r="O26" i="74"/>
  <c r="P26" i="74"/>
  <c r="P3" i="74"/>
  <c r="P4" i="74"/>
  <c r="P5" i="74"/>
  <c r="P6" i="74"/>
  <c r="P7" i="74"/>
  <c r="P8" i="74"/>
  <c r="P9" i="74"/>
  <c r="P10" i="74"/>
  <c r="H11" i="74"/>
  <c r="I11" i="74"/>
  <c r="J11" i="74"/>
  <c r="K11" i="74"/>
  <c r="L11" i="74"/>
  <c r="M11" i="74"/>
  <c r="N11" i="74"/>
  <c r="O11" i="74"/>
  <c r="P11" i="74"/>
  <c r="O26" i="73"/>
  <c r="N26" i="73"/>
  <c r="M26" i="73"/>
  <c r="L26" i="73"/>
  <c r="K26" i="73"/>
  <c r="J26" i="73"/>
  <c r="I26" i="73"/>
  <c r="H26" i="73"/>
  <c r="P25" i="73"/>
  <c r="P24" i="73"/>
  <c r="P23" i="73"/>
  <c r="P22" i="73"/>
  <c r="P21" i="73"/>
  <c r="P20" i="73"/>
  <c r="P19" i="73"/>
  <c r="P26" i="73" s="1"/>
  <c r="O11" i="73"/>
  <c r="N11" i="73"/>
  <c r="M11" i="73"/>
  <c r="L11" i="73"/>
  <c r="K11" i="73"/>
  <c r="J11" i="73"/>
  <c r="I11" i="73"/>
  <c r="H11" i="73"/>
  <c r="P10" i="73"/>
  <c r="P9" i="73"/>
  <c r="P8" i="73"/>
  <c r="P7" i="73"/>
  <c r="P6" i="73"/>
  <c r="P5" i="73"/>
  <c r="P4" i="73"/>
  <c r="P3" i="73"/>
  <c r="P11" i="73" s="1"/>
  <c r="O25" i="72"/>
  <c r="N25" i="72"/>
  <c r="M25" i="72"/>
  <c r="L25" i="72"/>
  <c r="K25" i="72"/>
  <c r="J25" i="72"/>
  <c r="I25" i="72"/>
  <c r="H25" i="72"/>
  <c r="P24" i="72"/>
  <c r="P23" i="72"/>
  <c r="P22" i="72"/>
  <c r="P21" i="72"/>
  <c r="P20" i="72"/>
  <c r="P19" i="72"/>
  <c r="P18" i="72"/>
  <c r="P25" i="72" s="1"/>
  <c r="O10" i="72"/>
  <c r="N10" i="72"/>
  <c r="M10" i="72"/>
  <c r="L10" i="72"/>
  <c r="K10" i="72"/>
  <c r="J10" i="72"/>
  <c r="I10" i="72"/>
  <c r="H10" i="72"/>
  <c r="P9" i="72"/>
  <c r="P8" i="72"/>
  <c r="P7" i="72"/>
  <c r="P6" i="72"/>
  <c r="P5" i="72"/>
  <c r="P4" i="72"/>
  <c r="P3" i="72"/>
  <c r="P10" i="72" s="1"/>
  <c r="O26" i="71"/>
  <c r="N26" i="71"/>
  <c r="M26" i="71"/>
  <c r="L26" i="71"/>
  <c r="K26" i="71"/>
  <c r="J26" i="71"/>
  <c r="I26" i="71"/>
  <c r="H26" i="71"/>
  <c r="P25" i="71"/>
  <c r="P24" i="71"/>
  <c r="P23" i="71"/>
  <c r="P22" i="71"/>
  <c r="P21" i="71"/>
  <c r="P20" i="71"/>
  <c r="P19" i="71"/>
  <c r="P26" i="71" s="1"/>
  <c r="O11" i="71"/>
  <c r="N11" i="71"/>
  <c r="M11" i="71"/>
  <c r="L11" i="71"/>
  <c r="K11" i="71"/>
  <c r="J11" i="71"/>
  <c r="I11" i="71"/>
  <c r="H11" i="71"/>
  <c r="P10" i="71"/>
  <c r="P9" i="71"/>
  <c r="P8" i="71"/>
  <c r="P7" i="71"/>
  <c r="P6" i="71"/>
  <c r="P5" i="71"/>
  <c r="P4" i="71"/>
  <c r="P3" i="71"/>
  <c r="P11" i="71" s="1"/>
  <c r="P19" i="70"/>
  <c r="P20" i="70"/>
  <c r="P21" i="70"/>
  <c r="P22" i="70"/>
  <c r="P23" i="70"/>
  <c r="P24" i="70"/>
  <c r="P25" i="70"/>
  <c r="H26" i="70"/>
  <c r="I26" i="70"/>
  <c r="J26" i="70"/>
  <c r="K26" i="70"/>
  <c r="L26" i="70"/>
  <c r="M26" i="70"/>
  <c r="N26" i="70"/>
  <c r="O26" i="70"/>
  <c r="P26" i="70"/>
  <c r="P3" i="70"/>
  <c r="P4" i="70"/>
  <c r="P5" i="70"/>
  <c r="P6" i="70"/>
  <c r="P7" i="70"/>
  <c r="P8" i="70"/>
  <c r="P9" i="70"/>
  <c r="P10" i="70"/>
  <c r="H11" i="70"/>
  <c r="I11" i="70"/>
  <c r="J11" i="70"/>
  <c r="K11" i="70"/>
  <c r="L11" i="70"/>
  <c r="M11" i="70"/>
  <c r="N11" i="70"/>
  <c r="O11" i="70"/>
  <c r="P11" i="70"/>
  <c r="P19" i="69"/>
  <c r="P20" i="69"/>
  <c r="P21" i="69"/>
  <c r="P22" i="69"/>
  <c r="P23" i="69"/>
  <c r="P24" i="69"/>
  <c r="P25" i="69"/>
  <c r="H26" i="69"/>
  <c r="I26" i="69"/>
  <c r="J26" i="69"/>
  <c r="K26" i="69"/>
  <c r="L26" i="69"/>
  <c r="M26" i="69"/>
  <c r="N26" i="69"/>
  <c r="O26" i="69"/>
  <c r="P26" i="69"/>
  <c r="P3" i="69"/>
  <c r="P4" i="69"/>
  <c r="P5" i="69"/>
  <c r="P6" i="69"/>
  <c r="P7" i="69"/>
  <c r="P8" i="69"/>
  <c r="P9" i="69"/>
  <c r="P10" i="69"/>
  <c r="H11" i="69"/>
  <c r="I11" i="69"/>
  <c r="J11" i="69"/>
  <c r="K11" i="69"/>
  <c r="L11" i="69"/>
  <c r="M11" i="69"/>
  <c r="N11" i="69"/>
  <c r="O11" i="69"/>
  <c r="P11" i="69"/>
  <c r="P24" i="54"/>
  <c r="P19" i="68"/>
  <c r="P20" i="68"/>
  <c r="P21" i="68"/>
  <c r="P22" i="68"/>
  <c r="P23" i="68"/>
  <c r="P24" i="68"/>
  <c r="P25" i="68"/>
  <c r="H26" i="68"/>
  <c r="I26" i="68"/>
  <c r="J26" i="68"/>
  <c r="K26" i="68"/>
  <c r="L26" i="68"/>
  <c r="M26" i="68"/>
  <c r="N26" i="68"/>
  <c r="O26" i="68"/>
  <c r="P26" i="68"/>
  <c r="P3" i="68"/>
  <c r="P4" i="68"/>
  <c r="P5" i="68"/>
  <c r="P6" i="68"/>
  <c r="P7" i="68"/>
  <c r="P8" i="68"/>
  <c r="P9" i="68"/>
  <c r="P10" i="68"/>
  <c r="H11" i="68"/>
  <c r="I11" i="68"/>
  <c r="J11" i="68"/>
  <c r="K11" i="68"/>
  <c r="L11" i="68"/>
  <c r="M11" i="68"/>
  <c r="N11" i="68"/>
  <c r="O11" i="68"/>
  <c r="P11" i="68"/>
  <c r="P19" i="67"/>
  <c r="P20" i="67"/>
  <c r="P21" i="67"/>
  <c r="P22" i="67"/>
  <c r="P23" i="67"/>
  <c r="P24" i="67"/>
  <c r="P25" i="67"/>
  <c r="H26" i="67"/>
  <c r="I26" i="67"/>
  <c r="J26" i="67"/>
  <c r="K26" i="67"/>
  <c r="L26" i="67"/>
  <c r="M26" i="67"/>
  <c r="N26" i="67"/>
  <c r="O26" i="67"/>
  <c r="P26" i="67"/>
  <c r="P3" i="67"/>
  <c r="P4" i="67"/>
  <c r="P5" i="67"/>
  <c r="P6" i="67"/>
  <c r="P7" i="67"/>
  <c r="P8" i="67"/>
  <c r="P9" i="67"/>
  <c r="P10" i="67"/>
  <c r="H11" i="67"/>
  <c r="I11" i="67"/>
  <c r="J11" i="67"/>
  <c r="K11" i="67"/>
  <c r="L11" i="67"/>
  <c r="M11" i="67"/>
  <c r="N11" i="67"/>
  <c r="O11" i="67"/>
  <c r="P11" i="67"/>
  <c r="P18" i="66"/>
  <c r="P19" i="66"/>
  <c r="P20" i="66"/>
  <c r="P21" i="66"/>
  <c r="P22" i="66"/>
  <c r="P23" i="66"/>
  <c r="P24" i="66"/>
  <c r="H25" i="66"/>
  <c r="I25" i="66"/>
  <c r="J25" i="66"/>
  <c r="K25" i="66"/>
  <c r="L25" i="66"/>
  <c r="M25" i="66"/>
  <c r="N25" i="66"/>
  <c r="O25" i="66"/>
  <c r="P25" i="66"/>
  <c r="P3" i="66"/>
  <c r="P4" i="66"/>
  <c r="P5" i="66"/>
  <c r="P6" i="66"/>
  <c r="P7" i="66"/>
  <c r="P8" i="66"/>
  <c r="P9" i="66"/>
  <c r="H10" i="66"/>
  <c r="I10" i="66"/>
  <c r="J10" i="66"/>
  <c r="K10" i="66"/>
  <c r="L10" i="66"/>
  <c r="M10" i="66"/>
  <c r="N10" i="66"/>
  <c r="O10" i="66"/>
  <c r="P10" i="66"/>
  <c r="P6" i="64"/>
  <c r="O25" i="65"/>
  <c r="N25" i="65"/>
  <c r="M25" i="65"/>
  <c r="L25" i="65"/>
  <c r="K25" i="65"/>
  <c r="J25" i="65"/>
  <c r="I25" i="65"/>
  <c r="H25" i="65"/>
  <c r="P24" i="65"/>
  <c r="P23" i="65"/>
  <c r="P22" i="65"/>
  <c r="P21" i="65"/>
  <c r="P20" i="65"/>
  <c r="P19" i="65"/>
  <c r="P18" i="65"/>
  <c r="P25" i="65" s="1"/>
  <c r="O10" i="65"/>
  <c r="N10" i="65"/>
  <c r="M10" i="65"/>
  <c r="L10" i="65"/>
  <c r="K10" i="65"/>
  <c r="J10" i="65"/>
  <c r="I10" i="65"/>
  <c r="H10" i="65"/>
  <c r="P9" i="65"/>
  <c r="P8" i="65"/>
  <c r="P7" i="65"/>
  <c r="P6" i="65"/>
  <c r="P5" i="65"/>
  <c r="P4" i="65"/>
  <c r="P3" i="65"/>
  <c r="P10" i="65" s="1"/>
  <c r="O25" i="64"/>
  <c r="N25" i="64"/>
  <c r="M25" i="64"/>
  <c r="L25" i="64"/>
  <c r="K25" i="64"/>
  <c r="J25" i="64"/>
  <c r="I25" i="64"/>
  <c r="H25" i="64"/>
  <c r="P24" i="64"/>
  <c r="P23" i="64"/>
  <c r="P22" i="64"/>
  <c r="P21" i="64"/>
  <c r="P20" i="64"/>
  <c r="P19" i="64"/>
  <c r="P18" i="64"/>
  <c r="P25" i="64" s="1"/>
  <c r="O10" i="64"/>
  <c r="N10" i="64"/>
  <c r="M10" i="64"/>
  <c r="L10" i="64"/>
  <c r="K10" i="64"/>
  <c r="J10" i="64"/>
  <c r="I10" i="64"/>
  <c r="H10" i="64"/>
  <c r="P9" i="64"/>
  <c r="P8" i="64"/>
  <c r="P7" i="64"/>
  <c r="P5" i="64"/>
  <c r="P4" i="64"/>
  <c r="P3" i="64"/>
  <c r="P10" i="64" s="1"/>
  <c r="P5" i="62"/>
  <c r="O25" i="63"/>
  <c r="N25" i="63"/>
  <c r="M25" i="63"/>
  <c r="L25" i="63"/>
  <c r="K25" i="63"/>
  <c r="J25" i="63"/>
  <c r="I25" i="63"/>
  <c r="H25" i="63"/>
  <c r="P24" i="63"/>
  <c r="P23" i="63"/>
  <c r="P22" i="63"/>
  <c r="P21" i="63"/>
  <c r="P20" i="63"/>
  <c r="P19" i="63"/>
  <c r="P18" i="63"/>
  <c r="P25" i="63" s="1"/>
  <c r="O10" i="63"/>
  <c r="N10" i="63"/>
  <c r="M10" i="63"/>
  <c r="L10" i="63"/>
  <c r="K10" i="63"/>
  <c r="J10" i="63"/>
  <c r="I10" i="63"/>
  <c r="H10" i="63"/>
  <c r="P9" i="63"/>
  <c r="P8" i="63"/>
  <c r="P7" i="63"/>
  <c r="P6" i="63"/>
  <c r="P5" i="63"/>
  <c r="P4" i="63"/>
  <c r="P3" i="63"/>
  <c r="P10" i="63" s="1"/>
  <c r="O26" i="62"/>
  <c r="N26" i="62"/>
  <c r="M26" i="62"/>
  <c r="L26" i="62"/>
  <c r="K26" i="62"/>
  <c r="J26" i="62"/>
  <c r="I26" i="62"/>
  <c r="H26" i="62"/>
  <c r="P25" i="62"/>
  <c r="P24" i="62"/>
  <c r="P23" i="62"/>
  <c r="P22" i="62"/>
  <c r="P21" i="62"/>
  <c r="P20" i="62"/>
  <c r="P19" i="62"/>
  <c r="P26" i="62" s="1"/>
  <c r="O11" i="62"/>
  <c r="N11" i="62"/>
  <c r="M11" i="62"/>
  <c r="L11" i="62"/>
  <c r="K11" i="62"/>
  <c r="J11" i="62"/>
  <c r="I11" i="62"/>
  <c r="H11" i="62"/>
  <c r="P9" i="62"/>
  <c r="P8" i="62"/>
  <c r="P7" i="62"/>
  <c r="P6" i="62"/>
  <c r="P4" i="62"/>
  <c r="P3" i="62"/>
  <c r="P11" i="62" s="1"/>
  <c r="P19" i="61"/>
  <c r="P20" i="61"/>
  <c r="P21" i="61"/>
  <c r="P22" i="61"/>
  <c r="P23" i="61"/>
  <c r="P24" i="61"/>
  <c r="P25" i="61"/>
  <c r="H26" i="61"/>
  <c r="I26" i="61"/>
  <c r="J26" i="61"/>
  <c r="K26" i="61"/>
  <c r="L26" i="61"/>
  <c r="M26" i="61"/>
  <c r="N26" i="61"/>
  <c r="O26" i="61"/>
  <c r="P26" i="61"/>
  <c r="P3" i="61"/>
  <c r="P4" i="61"/>
  <c r="P5" i="61"/>
  <c r="P6" i="61"/>
  <c r="P7" i="61"/>
  <c r="P8" i="61"/>
  <c r="P9" i="61"/>
  <c r="P10" i="61"/>
  <c r="H11" i="61"/>
  <c r="I11" i="61"/>
  <c r="J11" i="61"/>
  <c r="K11" i="61"/>
  <c r="L11" i="61"/>
  <c r="M11" i="61"/>
  <c r="N11" i="61"/>
  <c r="O11" i="61"/>
  <c r="P11" i="61"/>
  <c r="P19" i="60"/>
  <c r="P20" i="60"/>
  <c r="P21" i="60"/>
  <c r="P22" i="60"/>
  <c r="P23" i="60"/>
  <c r="P24" i="60"/>
  <c r="P25" i="60"/>
  <c r="H26" i="60"/>
  <c r="I26" i="60"/>
  <c r="J26" i="60"/>
  <c r="K26" i="60"/>
  <c r="L26" i="60"/>
  <c r="M26" i="60"/>
  <c r="N26" i="60"/>
  <c r="O26" i="60"/>
  <c r="P26" i="60"/>
  <c r="P3" i="60"/>
  <c r="P4" i="60"/>
  <c r="P5" i="60"/>
  <c r="P6" i="60"/>
  <c r="P7" i="60"/>
  <c r="P8" i="60"/>
  <c r="P9" i="60"/>
  <c r="P10" i="60"/>
  <c r="H11" i="60"/>
  <c r="I11" i="60"/>
  <c r="J11" i="60"/>
  <c r="K11" i="60"/>
  <c r="L11" i="60"/>
  <c r="M11" i="60"/>
  <c r="N11" i="60"/>
  <c r="O11" i="60"/>
  <c r="P11" i="60"/>
  <c r="P6" i="59"/>
  <c r="P7" i="58"/>
  <c r="P8" i="58"/>
  <c r="P9" i="58"/>
  <c r="O24" i="59"/>
  <c r="N24" i="59"/>
  <c r="M24" i="59"/>
  <c r="L24" i="59"/>
  <c r="K24" i="59"/>
  <c r="J24" i="59"/>
  <c r="I24" i="59"/>
  <c r="H24" i="59"/>
  <c r="P23" i="59"/>
  <c r="P22" i="59"/>
  <c r="P21" i="59"/>
  <c r="P20" i="59"/>
  <c r="P19" i="59"/>
  <c r="P18" i="59"/>
  <c r="P17" i="59"/>
  <c r="P24" i="59" s="1"/>
  <c r="O9" i="59"/>
  <c r="N9" i="59"/>
  <c r="M9" i="59"/>
  <c r="L9" i="59"/>
  <c r="K9" i="59"/>
  <c r="J9" i="59"/>
  <c r="I9" i="59"/>
  <c r="H9" i="59"/>
  <c r="P7" i="59"/>
  <c r="P5" i="59"/>
  <c r="P4" i="59"/>
  <c r="P3" i="59"/>
  <c r="P9" i="59" s="1"/>
  <c r="O26" i="58"/>
  <c r="N26" i="58"/>
  <c r="M26" i="58"/>
  <c r="L26" i="58"/>
  <c r="K26" i="58"/>
  <c r="J26" i="58"/>
  <c r="I26" i="58"/>
  <c r="H26" i="58"/>
  <c r="P25" i="58"/>
  <c r="P24" i="58"/>
  <c r="P23" i="58"/>
  <c r="P22" i="58"/>
  <c r="P21" i="58"/>
  <c r="P20" i="58"/>
  <c r="P19" i="58"/>
  <c r="P26" i="58" s="1"/>
  <c r="O11" i="58"/>
  <c r="N11" i="58"/>
  <c r="M11" i="58"/>
  <c r="L11" i="58"/>
  <c r="K11" i="58"/>
  <c r="J11" i="58"/>
  <c r="I11" i="58"/>
  <c r="H11" i="58"/>
  <c r="P10" i="58"/>
  <c r="P6" i="58"/>
  <c r="P5" i="58"/>
  <c r="P4" i="58"/>
  <c r="P3" i="58"/>
  <c r="P11" i="58" s="1"/>
  <c r="K24" i="52"/>
  <c r="L24" i="52"/>
  <c r="M24" i="52"/>
  <c r="N24" i="52"/>
  <c r="P6" i="55"/>
  <c r="P6" i="53"/>
  <c r="P7" i="53"/>
  <c r="P8" i="52"/>
  <c r="P18" i="52"/>
  <c r="J10" i="52"/>
  <c r="K10" i="52"/>
  <c r="N10" i="52"/>
  <c r="P9" i="52"/>
  <c r="P18" i="57"/>
  <c r="P19" i="57"/>
  <c r="P20" i="57"/>
  <c r="P21" i="57"/>
  <c r="P22" i="57"/>
  <c r="P23" i="57"/>
  <c r="P24" i="57"/>
  <c r="H25" i="57"/>
  <c r="I25" i="57"/>
  <c r="J25" i="57"/>
  <c r="K25" i="57"/>
  <c r="L25" i="57"/>
  <c r="M25" i="57"/>
  <c r="N25" i="57"/>
  <c r="O25" i="57"/>
  <c r="P25" i="57"/>
  <c r="P4" i="57"/>
  <c r="P5" i="57"/>
  <c r="P8" i="57"/>
  <c r="P9" i="57"/>
  <c r="H10" i="57"/>
  <c r="I10" i="57"/>
  <c r="J10" i="57"/>
  <c r="K10" i="57"/>
  <c r="L10" i="57"/>
  <c r="M10" i="57"/>
  <c r="N10" i="57"/>
  <c r="O10" i="57"/>
  <c r="P10" i="57"/>
  <c r="H12" i="55"/>
  <c r="I12" i="55"/>
  <c r="J12" i="55"/>
  <c r="K12" i="55"/>
  <c r="L12" i="55"/>
  <c r="M12" i="55"/>
  <c r="N12" i="55"/>
  <c r="O12" i="55"/>
  <c r="P8" i="55"/>
  <c r="H11" i="54"/>
  <c r="I11" i="54"/>
  <c r="J11" i="54"/>
  <c r="K11" i="54"/>
  <c r="L11" i="54"/>
  <c r="M11" i="54"/>
  <c r="N11" i="54"/>
  <c r="O11" i="54"/>
  <c r="P8" i="54"/>
  <c r="P16" i="56"/>
  <c r="P17" i="56"/>
  <c r="P18" i="56"/>
  <c r="P19" i="56"/>
  <c r="P20" i="56"/>
  <c r="P21" i="56"/>
  <c r="P22" i="56"/>
  <c r="H23" i="56"/>
  <c r="I23" i="56"/>
  <c r="J23" i="56"/>
  <c r="K23" i="56"/>
  <c r="L23" i="56"/>
  <c r="M23" i="56"/>
  <c r="N23" i="56"/>
  <c r="O23" i="56"/>
  <c r="P23" i="56"/>
  <c r="P3" i="56"/>
  <c r="P4" i="56"/>
  <c r="P5" i="56"/>
  <c r="P6" i="56"/>
  <c r="P7" i="56"/>
  <c r="H8" i="56"/>
  <c r="I8" i="56"/>
  <c r="J8" i="56"/>
  <c r="K8" i="56"/>
  <c r="L8" i="56"/>
  <c r="M8" i="56"/>
  <c r="N8" i="56"/>
  <c r="O8" i="56"/>
  <c r="P8" i="56"/>
  <c r="P20" i="55"/>
  <c r="P21" i="55"/>
  <c r="P22" i="55"/>
  <c r="P23" i="55"/>
  <c r="P24" i="55"/>
  <c r="P25" i="55"/>
  <c r="P26" i="55"/>
  <c r="H27" i="55"/>
  <c r="I27" i="55"/>
  <c r="J27" i="55"/>
  <c r="K27" i="55"/>
  <c r="L27" i="55"/>
  <c r="M27" i="55"/>
  <c r="N27" i="55"/>
  <c r="O27" i="55"/>
  <c r="P27" i="55"/>
  <c r="P3" i="55"/>
  <c r="P5" i="55"/>
  <c r="P4" i="55"/>
  <c r="P7" i="55"/>
  <c r="P9" i="55"/>
  <c r="P10" i="55"/>
  <c r="P12" i="55"/>
  <c r="J24" i="52"/>
  <c r="P20" i="52"/>
  <c r="M10" i="52"/>
  <c r="L10" i="52"/>
  <c r="P4" i="54"/>
  <c r="P5" i="54"/>
  <c r="P6" i="54"/>
  <c r="P7" i="54"/>
  <c r="P9" i="54"/>
  <c r="P10" i="54"/>
  <c r="P3" i="54"/>
  <c r="P11" i="54" s="1"/>
  <c r="P4" i="52"/>
  <c r="P19" i="52"/>
  <c r="P6" i="52"/>
  <c r="P7" i="52"/>
  <c r="P22" i="49"/>
  <c r="L10" i="49"/>
  <c r="P20" i="49"/>
  <c r="P21" i="49"/>
  <c r="P4" i="49"/>
  <c r="P5" i="49"/>
  <c r="P6" i="49"/>
  <c r="P7" i="49"/>
  <c r="P8" i="49"/>
  <c r="P9" i="49"/>
  <c r="P3" i="49"/>
  <c r="P3" i="50"/>
  <c r="P4" i="50"/>
  <c r="P5" i="50"/>
  <c r="P6" i="50"/>
  <c r="P7" i="50"/>
  <c r="P8" i="50"/>
  <c r="P9" i="50"/>
  <c r="O9" i="50"/>
  <c r="N9" i="50"/>
  <c r="M9" i="50"/>
  <c r="L9" i="50"/>
  <c r="K9" i="50"/>
  <c r="J9" i="50"/>
  <c r="I9" i="50"/>
  <c r="H9" i="50"/>
  <c r="P22" i="51"/>
  <c r="P20" i="51"/>
  <c r="P6" i="51"/>
  <c r="P5" i="53"/>
  <c r="P4" i="53"/>
  <c r="P3" i="53"/>
  <c r="P3" i="52"/>
  <c r="P4" i="51"/>
  <c r="P5" i="51"/>
  <c r="P7" i="51"/>
  <c r="P9" i="51"/>
  <c r="P3" i="51"/>
  <c r="P19" i="54"/>
  <c r="P20" i="54"/>
  <c r="P21" i="54"/>
  <c r="P22" i="54"/>
  <c r="P23" i="54"/>
  <c r="P25" i="54"/>
  <c r="H26" i="54"/>
  <c r="I26" i="54"/>
  <c r="J26" i="54"/>
  <c r="K26" i="54"/>
  <c r="L26" i="54"/>
  <c r="M26" i="54"/>
  <c r="N26" i="54"/>
  <c r="O26" i="54"/>
  <c r="P26" i="54"/>
  <c r="P18" i="53"/>
  <c r="P19" i="53"/>
  <c r="P20" i="53"/>
  <c r="P21" i="53"/>
  <c r="P22" i="53"/>
  <c r="P23" i="53"/>
  <c r="P24" i="53"/>
  <c r="H25" i="53"/>
  <c r="I25" i="53"/>
  <c r="J25" i="53"/>
  <c r="K25" i="53"/>
  <c r="L25" i="53"/>
  <c r="M25" i="53"/>
  <c r="N25" i="53"/>
  <c r="O25" i="53"/>
  <c r="P25" i="53"/>
  <c r="H10" i="53"/>
  <c r="I10" i="53"/>
  <c r="J10" i="53"/>
  <c r="K10" i="53"/>
  <c r="L10" i="53"/>
  <c r="M10" i="53"/>
  <c r="N10" i="53"/>
  <c r="O10" i="53"/>
  <c r="P10" i="53"/>
  <c r="P5" i="52"/>
  <c r="P21" i="52"/>
  <c r="P22" i="52"/>
  <c r="P23" i="52"/>
  <c r="H10" i="52"/>
  <c r="H24" i="52" s="1"/>
  <c r="I10" i="52"/>
  <c r="I24" i="52" s="1"/>
  <c r="O10" i="52"/>
  <c r="O24" i="52" s="1"/>
  <c r="P18" i="51"/>
  <c r="P19" i="51"/>
  <c r="P21" i="51"/>
  <c r="P23" i="51"/>
  <c r="H24" i="51"/>
  <c r="I24" i="51"/>
  <c r="J24" i="51"/>
  <c r="K24" i="51"/>
  <c r="L24" i="51"/>
  <c r="M24" i="51"/>
  <c r="N24" i="51"/>
  <c r="O24" i="51"/>
  <c r="P24" i="51"/>
  <c r="H10" i="51"/>
  <c r="I10" i="51"/>
  <c r="J10" i="51"/>
  <c r="K10" i="51"/>
  <c r="L10" i="51"/>
  <c r="M10" i="51"/>
  <c r="N10" i="51"/>
  <c r="O10" i="51"/>
  <c r="P10" i="51"/>
  <c r="P9" i="48"/>
  <c r="P8" i="48"/>
  <c r="P7" i="48"/>
  <c r="P6" i="48"/>
  <c r="P5" i="48"/>
  <c r="P4" i="48"/>
  <c r="P3" i="48"/>
  <c r="O23" i="49"/>
  <c r="N23" i="49"/>
  <c r="M23" i="49"/>
  <c r="L23" i="49"/>
  <c r="K23" i="49"/>
  <c r="J23" i="49"/>
  <c r="I23" i="49"/>
  <c r="H23" i="49"/>
  <c r="P19" i="49"/>
  <c r="P18" i="49"/>
  <c r="P23" i="49" s="1"/>
  <c r="O10" i="49"/>
  <c r="N10" i="49"/>
  <c r="M10" i="49"/>
  <c r="K10" i="49"/>
  <c r="J10" i="49"/>
  <c r="I10" i="49"/>
  <c r="H10" i="49"/>
  <c r="P4" i="44"/>
  <c r="P5" i="44"/>
  <c r="P6" i="44"/>
  <c r="P7" i="44"/>
  <c r="P8" i="44"/>
  <c r="P9" i="44"/>
  <c r="P3" i="44"/>
  <c r="O25" i="48"/>
  <c r="N25" i="48"/>
  <c r="M25" i="48"/>
  <c r="L25" i="48"/>
  <c r="K25" i="48"/>
  <c r="J25" i="48"/>
  <c r="I25" i="48"/>
  <c r="H25" i="48"/>
  <c r="P24" i="48"/>
  <c r="P23" i="48"/>
  <c r="P22" i="48"/>
  <c r="P21" i="48"/>
  <c r="P20" i="48"/>
  <c r="P19" i="48"/>
  <c r="P18" i="48"/>
  <c r="P25" i="48" s="1"/>
  <c r="P10" i="48"/>
  <c r="O10" i="48"/>
  <c r="N10" i="48"/>
  <c r="M10" i="48"/>
  <c r="L10" i="48"/>
  <c r="K10" i="48"/>
  <c r="J10" i="48"/>
  <c r="I10" i="48"/>
  <c r="H10" i="48"/>
  <c r="P7" i="47"/>
  <c r="P6" i="47"/>
  <c r="P5" i="47"/>
  <c r="O9" i="47"/>
  <c r="N9" i="47"/>
  <c r="M9" i="47"/>
  <c r="L9" i="47"/>
  <c r="K9" i="47"/>
  <c r="J9" i="47"/>
  <c r="I9" i="47"/>
  <c r="H9" i="47"/>
  <c r="P4" i="47"/>
  <c r="P3" i="47"/>
  <c r="P9" i="47" s="1"/>
  <c r="O10" i="46"/>
  <c r="N10" i="46"/>
  <c r="M10" i="46"/>
  <c r="L10" i="46"/>
  <c r="K10" i="46"/>
  <c r="J10" i="46"/>
  <c r="I10" i="46"/>
  <c r="H10" i="46"/>
  <c r="P7" i="46"/>
  <c r="P6" i="46"/>
  <c r="P5" i="46"/>
  <c r="P4" i="46"/>
  <c r="P3" i="46"/>
  <c r="P10" i="46" s="1"/>
  <c r="P7" i="43"/>
  <c r="O10" i="45"/>
  <c r="N10" i="45"/>
  <c r="M10" i="45"/>
  <c r="L10" i="45"/>
  <c r="K10" i="45"/>
  <c r="J10" i="45"/>
  <c r="I10" i="45"/>
  <c r="H10" i="45"/>
  <c r="P7" i="45"/>
  <c r="P6" i="45"/>
  <c r="P5" i="45"/>
  <c r="P4" i="45"/>
  <c r="P3" i="45"/>
  <c r="P10" i="45" s="1"/>
  <c r="P7" i="40"/>
  <c r="P7" i="41"/>
  <c r="P6" i="41"/>
  <c r="P5" i="41"/>
  <c r="P4" i="41"/>
  <c r="P3" i="41"/>
  <c r="P9" i="43"/>
  <c r="P8" i="43"/>
  <c r="P6" i="43"/>
  <c r="P5" i="43"/>
  <c r="P4" i="43"/>
  <c r="P3" i="43"/>
  <c r="P18" i="44"/>
  <c r="P19" i="44"/>
  <c r="P20" i="44"/>
  <c r="P21" i="44"/>
  <c r="P22" i="44"/>
  <c r="P23" i="44"/>
  <c r="P24" i="44"/>
  <c r="H25" i="44"/>
  <c r="I25" i="44"/>
  <c r="J25" i="44"/>
  <c r="K25" i="44"/>
  <c r="L25" i="44"/>
  <c r="M25" i="44"/>
  <c r="N25" i="44"/>
  <c r="O25" i="44"/>
  <c r="P25" i="44"/>
  <c r="H10" i="44"/>
  <c r="I10" i="44"/>
  <c r="J10" i="44"/>
  <c r="K10" i="44"/>
  <c r="L10" i="44"/>
  <c r="M10" i="44"/>
  <c r="N10" i="44"/>
  <c r="O10" i="44"/>
  <c r="P10" i="44"/>
  <c r="P4" i="42"/>
  <c r="P5" i="42"/>
  <c r="P6" i="42"/>
  <c r="P7" i="42"/>
  <c r="P8" i="42"/>
  <c r="P3" i="42"/>
  <c r="P18" i="43"/>
  <c r="P19" i="43"/>
  <c r="P20" i="43"/>
  <c r="P21" i="43"/>
  <c r="P22" i="43"/>
  <c r="P23" i="43"/>
  <c r="P24" i="43"/>
  <c r="H25" i="43"/>
  <c r="I25" i="43"/>
  <c r="J25" i="43"/>
  <c r="K25" i="43"/>
  <c r="L25" i="43"/>
  <c r="M25" i="43"/>
  <c r="N25" i="43"/>
  <c r="O25" i="43"/>
  <c r="P25" i="43"/>
  <c r="H10" i="43"/>
  <c r="I10" i="43"/>
  <c r="J10" i="43"/>
  <c r="K10" i="43"/>
  <c r="L10" i="43"/>
  <c r="M10" i="43"/>
  <c r="N10" i="43"/>
  <c r="O10" i="43"/>
  <c r="P10" i="43"/>
  <c r="O24" i="42"/>
  <c r="N24" i="42"/>
  <c r="M24" i="42"/>
  <c r="L24" i="42"/>
  <c r="K24" i="42"/>
  <c r="J24" i="42"/>
  <c r="I24" i="42"/>
  <c r="H24" i="42"/>
  <c r="P23" i="42"/>
  <c r="P22" i="42"/>
  <c r="P21" i="42"/>
  <c r="P20" i="42"/>
  <c r="P19" i="42"/>
  <c r="P18" i="42"/>
  <c r="P17" i="42"/>
  <c r="P24" i="42" s="1"/>
  <c r="P9" i="42"/>
  <c r="O9" i="42"/>
  <c r="N9" i="42"/>
  <c r="M9" i="42"/>
  <c r="L9" i="42"/>
  <c r="K9" i="42"/>
  <c r="J9" i="42"/>
  <c r="I9" i="42"/>
  <c r="H9" i="42"/>
  <c r="P5" i="39"/>
  <c r="P6" i="40"/>
  <c r="P4" i="40"/>
  <c r="P5" i="38"/>
  <c r="P5" i="40"/>
  <c r="P3" i="40"/>
  <c r="P7" i="38"/>
  <c r="P6" i="38"/>
  <c r="P4" i="38"/>
  <c r="P3" i="38"/>
  <c r="P3" i="39"/>
  <c r="P4" i="39"/>
  <c r="P7" i="39"/>
  <c r="O25" i="41"/>
  <c r="N25" i="41"/>
  <c r="M25" i="41"/>
  <c r="L25" i="41"/>
  <c r="K25" i="41"/>
  <c r="J25" i="41"/>
  <c r="I25" i="41"/>
  <c r="H25" i="41"/>
  <c r="P24" i="41"/>
  <c r="P23" i="41"/>
  <c r="P22" i="41"/>
  <c r="P21" i="41"/>
  <c r="P20" i="41"/>
  <c r="P19" i="41"/>
  <c r="P18" i="41"/>
  <c r="P25" i="41" s="1"/>
  <c r="P10" i="41"/>
  <c r="O10" i="41"/>
  <c r="N10" i="41"/>
  <c r="M10" i="41"/>
  <c r="L10" i="41"/>
  <c r="K10" i="41"/>
  <c r="J10" i="41"/>
  <c r="I10" i="41"/>
  <c r="H10" i="41"/>
  <c r="O23" i="40"/>
  <c r="N23" i="40"/>
  <c r="M23" i="40"/>
  <c r="L23" i="40"/>
  <c r="K23" i="40"/>
  <c r="J23" i="40"/>
  <c r="I23" i="40"/>
  <c r="H23" i="40"/>
  <c r="P22" i="40"/>
  <c r="P21" i="40"/>
  <c r="P20" i="40"/>
  <c r="P19" i="40"/>
  <c r="P18" i="40"/>
  <c r="P17" i="40"/>
  <c r="P16" i="40"/>
  <c r="P23" i="40" s="1"/>
  <c r="P8" i="40"/>
  <c r="O8" i="40"/>
  <c r="N8" i="40"/>
  <c r="M8" i="40"/>
  <c r="L8" i="40"/>
  <c r="K8" i="40"/>
  <c r="J8" i="40"/>
  <c r="I8" i="40"/>
  <c r="H8" i="40"/>
  <c r="O24" i="39"/>
  <c r="N24" i="39"/>
  <c r="M24" i="39"/>
  <c r="L24" i="39"/>
  <c r="K24" i="39"/>
  <c r="J24" i="39"/>
  <c r="I24" i="39"/>
  <c r="H24" i="39"/>
  <c r="P23" i="39"/>
  <c r="P22" i="39"/>
  <c r="P21" i="39"/>
  <c r="P20" i="39"/>
  <c r="P19" i="39"/>
  <c r="P18" i="39"/>
  <c r="P17" i="39"/>
  <c r="P24" i="39" s="1"/>
  <c r="P9" i="39"/>
  <c r="O9" i="39"/>
  <c r="N9" i="39"/>
  <c r="M9" i="39"/>
  <c r="L9" i="39"/>
  <c r="K9" i="39"/>
  <c r="J9" i="39"/>
  <c r="I9" i="39"/>
  <c r="H9" i="39"/>
  <c r="O25" i="38"/>
  <c r="N25" i="38"/>
  <c r="M25" i="38"/>
  <c r="L25" i="38"/>
  <c r="K25" i="38"/>
  <c r="J25" i="38"/>
  <c r="I25" i="38"/>
  <c r="H25" i="38"/>
  <c r="P24" i="38"/>
  <c r="P23" i="38"/>
  <c r="P22" i="38"/>
  <c r="P21" i="38"/>
  <c r="P20" i="38"/>
  <c r="P19" i="38"/>
  <c r="P18" i="38"/>
  <c r="P25" i="38" s="1"/>
  <c r="P10" i="38"/>
  <c r="O10" i="38"/>
  <c r="N10" i="38"/>
  <c r="M10" i="38"/>
  <c r="L10" i="38"/>
  <c r="K10" i="38"/>
  <c r="J10" i="38"/>
  <c r="I10" i="38"/>
  <c r="H10" i="38"/>
  <c r="O25" i="37"/>
  <c r="N25" i="37"/>
  <c r="M25" i="37"/>
  <c r="L25" i="37"/>
  <c r="K25" i="37"/>
  <c r="J25" i="37"/>
  <c r="I25" i="37"/>
  <c r="H25" i="37"/>
  <c r="P24" i="37"/>
  <c r="P23" i="37"/>
  <c r="P22" i="37"/>
  <c r="P21" i="37"/>
  <c r="P20" i="37"/>
  <c r="P19" i="37"/>
  <c r="P18" i="37"/>
  <c r="P25" i="37" s="1"/>
  <c r="P10" i="37"/>
  <c r="O10" i="37"/>
  <c r="N10" i="37"/>
  <c r="M10" i="37"/>
  <c r="L10" i="37"/>
  <c r="K10" i="37"/>
  <c r="J10" i="37"/>
  <c r="I10" i="37"/>
  <c r="H10" i="37"/>
  <c r="O25" i="36"/>
  <c r="N25" i="36"/>
  <c r="M25" i="36"/>
  <c r="L25" i="36"/>
  <c r="K25" i="36"/>
  <c r="J25" i="36"/>
  <c r="I25" i="36"/>
  <c r="H25" i="36"/>
  <c r="P24" i="36"/>
  <c r="P23" i="36"/>
  <c r="P22" i="36"/>
  <c r="P21" i="36"/>
  <c r="P20" i="36"/>
  <c r="P19" i="36"/>
  <c r="P18" i="36"/>
  <c r="P25" i="36" s="1"/>
  <c r="P10" i="36"/>
  <c r="O10" i="36"/>
  <c r="N10" i="36"/>
  <c r="M10" i="36"/>
  <c r="L10" i="36"/>
  <c r="K10" i="36"/>
  <c r="J10" i="36"/>
  <c r="I10" i="36"/>
  <c r="H10" i="36"/>
  <c r="P8" i="34"/>
  <c r="P7" i="34"/>
  <c r="P6" i="34"/>
  <c r="P5" i="34"/>
  <c r="P4" i="34"/>
  <c r="P3" i="34"/>
  <c r="P3" i="33"/>
  <c r="P6" i="33"/>
  <c r="P5" i="33"/>
  <c r="P4" i="33"/>
  <c r="O25" i="35"/>
  <c r="N25" i="35"/>
  <c r="M25" i="35"/>
  <c r="L25" i="35"/>
  <c r="K25" i="35"/>
  <c r="J25" i="35"/>
  <c r="I25" i="35"/>
  <c r="H25" i="35"/>
  <c r="P24" i="35"/>
  <c r="P23" i="35"/>
  <c r="P22" i="35"/>
  <c r="P21" i="35"/>
  <c r="P20" i="35"/>
  <c r="P19" i="35"/>
  <c r="P18" i="35"/>
  <c r="P25" i="35" s="1"/>
  <c r="P10" i="35"/>
  <c r="O10" i="35"/>
  <c r="N10" i="35"/>
  <c r="M10" i="35"/>
  <c r="L10" i="35"/>
  <c r="K10" i="35"/>
  <c r="J10" i="35"/>
  <c r="I10" i="35"/>
  <c r="H10" i="35"/>
  <c r="O25" i="34"/>
  <c r="N25" i="34"/>
  <c r="M25" i="34"/>
  <c r="L25" i="34"/>
  <c r="K25" i="34"/>
  <c r="J25" i="34"/>
  <c r="I25" i="34"/>
  <c r="H25" i="34"/>
  <c r="P24" i="34"/>
  <c r="P23" i="34"/>
  <c r="P22" i="34"/>
  <c r="P21" i="34"/>
  <c r="P20" i="34"/>
  <c r="P19" i="34"/>
  <c r="P18" i="34"/>
  <c r="P25" i="34" s="1"/>
  <c r="P10" i="34"/>
  <c r="O10" i="34"/>
  <c r="N10" i="34"/>
  <c r="M10" i="34"/>
  <c r="L10" i="34"/>
  <c r="K10" i="34"/>
  <c r="J10" i="34"/>
  <c r="I10" i="34"/>
  <c r="H10" i="34"/>
  <c r="O22" i="33"/>
  <c r="N22" i="33"/>
  <c r="M22" i="33"/>
  <c r="L22" i="33"/>
  <c r="K22" i="33"/>
  <c r="J22" i="33"/>
  <c r="I22" i="33"/>
  <c r="H22" i="33"/>
  <c r="P21" i="33"/>
  <c r="P20" i="33"/>
  <c r="P19" i="33"/>
  <c r="P18" i="33"/>
  <c r="P17" i="33"/>
  <c r="P16" i="33"/>
  <c r="P15" i="33"/>
  <c r="P22" i="33" s="1"/>
  <c r="O7" i="33"/>
  <c r="N7" i="33"/>
  <c r="M7" i="33"/>
  <c r="L7" i="33"/>
  <c r="K7" i="33"/>
  <c r="J7" i="33"/>
  <c r="I7" i="33"/>
  <c r="H7" i="33"/>
  <c r="P7" i="33"/>
  <c r="O25" i="32"/>
  <c r="N25" i="32"/>
  <c r="M25" i="32"/>
  <c r="L25" i="32"/>
  <c r="K25" i="32"/>
  <c r="J25" i="32"/>
  <c r="I25" i="32"/>
  <c r="H25" i="32"/>
  <c r="P24" i="32"/>
  <c r="P23" i="32"/>
  <c r="P22" i="32"/>
  <c r="P21" i="32"/>
  <c r="P20" i="32"/>
  <c r="P19" i="32"/>
  <c r="P18" i="32"/>
  <c r="P25" i="32" s="1"/>
  <c r="O10" i="32"/>
  <c r="N10" i="32"/>
  <c r="M10" i="32"/>
  <c r="L10" i="32"/>
  <c r="K10" i="32"/>
  <c r="J10" i="32"/>
  <c r="I10" i="32"/>
  <c r="H10" i="32"/>
  <c r="P9" i="32"/>
  <c r="P8" i="32"/>
  <c r="P7" i="32"/>
  <c r="P6" i="32"/>
  <c r="P5" i="32"/>
  <c r="P4" i="32"/>
  <c r="P3" i="32"/>
  <c r="P10" i="32" s="1"/>
  <c r="P3" i="30"/>
  <c r="P4" i="30"/>
  <c r="P6" i="29"/>
  <c r="P18" i="30"/>
  <c r="P19" i="30"/>
  <c r="P20" i="30"/>
  <c r="P21" i="30"/>
  <c r="P22" i="30"/>
  <c r="P23" i="30"/>
  <c r="P24" i="30"/>
  <c r="H25" i="30"/>
  <c r="I25" i="30"/>
  <c r="J25" i="30"/>
  <c r="K25" i="30"/>
  <c r="L25" i="30"/>
  <c r="M25" i="30"/>
  <c r="N25" i="30"/>
  <c r="O25" i="30"/>
  <c r="P25" i="30"/>
  <c r="P5" i="30"/>
  <c r="P6" i="30"/>
  <c r="P7" i="30"/>
  <c r="P8" i="30"/>
  <c r="P9" i="30"/>
  <c r="H10" i="30"/>
  <c r="I10" i="30"/>
  <c r="J10" i="30"/>
  <c r="K10" i="30"/>
  <c r="L10" i="30"/>
  <c r="M10" i="30"/>
  <c r="N10" i="30"/>
  <c r="O10" i="30"/>
  <c r="P10" i="30"/>
  <c r="P17" i="29"/>
  <c r="P18" i="29"/>
  <c r="P19" i="29"/>
  <c r="P20" i="29"/>
  <c r="P21" i="29"/>
  <c r="P22" i="29"/>
  <c r="P23" i="29"/>
  <c r="H24" i="29"/>
  <c r="I24" i="29"/>
  <c r="J24" i="29"/>
  <c r="K24" i="29"/>
  <c r="L24" i="29"/>
  <c r="M24" i="29"/>
  <c r="N24" i="29"/>
  <c r="O24" i="29"/>
  <c r="P24" i="29"/>
  <c r="P3" i="29"/>
  <c r="P4" i="29"/>
  <c r="P5" i="29"/>
  <c r="P7" i="29"/>
  <c r="P8" i="29"/>
  <c r="H9" i="29"/>
  <c r="I9" i="29"/>
  <c r="J9" i="29"/>
  <c r="K9" i="29"/>
  <c r="L9" i="29"/>
  <c r="M9" i="29"/>
  <c r="N9" i="29"/>
  <c r="O9" i="29"/>
  <c r="P9" i="29"/>
  <c r="P18" i="28"/>
  <c r="P19" i="28"/>
  <c r="P20" i="28"/>
  <c r="P21" i="28"/>
  <c r="P22" i="28"/>
  <c r="P23" i="28"/>
  <c r="P24" i="28"/>
  <c r="H25" i="28"/>
  <c r="I25" i="28"/>
  <c r="J25" i="28"/>
  <c r="K25" i="28"/>
  <c r="L25" i="28"/>
  <c r="M25" i="28"/>
  <c r="N25" i="28"/>
  <c r="O25" i="28"/>
  <c r="P25" i="28"/>
  <c r="P3" i="28"/>
  <c r="P4" i="28"/>
  <c r="P5" i="28"/>
  <c r="P6" i="28"/>
  <c r="P7" i="28"/>
  <c r="P8" i="28"/>
  <c r="P9" i="28"/>
  <c r="H10" i="28"/>
  <c r="I10" i="28"/>
  <c r="J10" i="28"/>
  <c r="K10" i="28"/>
  <c r="L10" i="28"/>
  <c r="M10" i="28"/>
  <c r="N10" i="28"/>
  <c r="O10" i="28"/>
  <c r="P10" i="28"/>
  <c r="O25" i="27"/>
  <c r="N25" i="27"/>
  <c r="M25" i="27"/>
  <c r="L25" i="27"/>
  <c r="K25" i="27"/>
  <c r="J25" i="27"/>
  <c r="I25" i="27"/>
  <c r="H25" i="27"/>
  <c r="P24" i="27"/>
  <c r="P23" i="27"/>
  <c r="P22" i="27"/>
  <c r="P21" i="27"/>
  <c r="P20" i="27"/>
  <c r="P19" i="27"/>
  <c r="P18" i="27"/>
  <c r="P25" i="27" s="1"/>
  <c r="O10" i="27"/>
  <c r="N10" i="27"/>
  <c r="M10" i="27"/>
  <c r="L10" i="27"/>
  <c r="K10" i="27"/>
  <c r="J10" i="27"/>
  <c r="I10" i="27"/>
  <c r="H10" i="27"/>
  <c r="P9" i="27"/>
  <c r="P8" i="27"/>
  <c r="P7" i="27"/>
  <c r="P6" i="27"/>
  <c r="P5" i="27"/>
  <c r="P4" i="27"/>
  <c r="P3" i="27"/>
  <c r="P10" i="27" s="1"/>
  <c r="O25" i="26"/>
  <c r="N25" i="26"/>
  <c r="M25" i="26"/>
  <c r="L25" i="26"/>
  <c r="K25" i="26"/>
  <c r="J25" i="26"/>
  <c r="I25" i="26"/>
  <c r="H25" i="26"/>
  <c r="P24" i="26"/>
  <c r="P23" i="26"/>
  <c r="P22" i="26"/>
  <c r="P21" i="26"/>
  <c r="P20" i="26"/>
  <c r="P19" i="26"/>
  <c r="P18" i="26"/>
  <c r="P25" i="26" s="1"/>
  <c r="O10" i="26"/>
  <c r="N10" i="26"/>
  <c r="M10" i="26"/>
  <c r="L10" i="26"/>
  <c r="K10" i="26"/>
  <c r="J10" i="26"/>
  <c r="I10" i="26"/>
  <c r="H10" i="26"/>
  <c r="P9" i="26"/>
  <c r="P8" i="26"/>
  <c r="P7" i="26"/>
  <c r="P6" i="26"/>
  <c r="P5" i="26"/>
  <c r="P4" i="26"/>
  <c r="P3" i="26"/>
  <c r="P10" i="26" s="1"/>
  <c r="P4" i="23"/>
  <c r="P9" i="24"/>
  <c r="O22" i="25"/>
  <c r="N22" i="25"/>
  <c r="M22" i="25"/>
  <c r="L22" i="25"/>
  <c r="K22" i="25"/>
  <c r="J22" i="25"/>
  <c r="I22" i="25"/>
  <c r="H22" i="25"/>
  <c r="P21" i="25"/>
  <c r="P20" i="25"/>
  <c r="P19" i="25"/>
  <c r="P18" i="25"/>
  <c r="P17" i="25"/>
  <c r="P16" i="25"/>
  <c r="P15" i="25"/>
  <c r="P22" i="25" s="1"/>
  <c r="O7" i="25"/>
  <c r="N7" i="25"/>
  <c r="M7" i="25"/>
  <c r="L7" i="25"/>
  <c r="K7" i="25"/>
  <c r="J7" i="25"/>
  <c r="I7" i="25"/>
  <c r="H7" i="25"/>
  <c r="P6" i="25"/>
  <c r="P5" i="25"/>
  <c r="P4" i="25"/>
  <c r="P3" i="25"/>
  <c r="P7" i="25" s="1"/>
  <c r="O26" i="24"/>
  <c r="N26" i="24"/>
  <c r="M26" i="24"/>
  <c r="L26" i="24"/>
  <c r="K26" i="24"/>
  <c r="J26" i="24"/>
  <c r="I26" i="24"/>
  <c r="H26" i="24"/>
  <c r="P25" i="24"/>
  <c r="P24" i="24"/>
  <c r="P23" i="24"/>
  <c r="P22" i="24"/>
  <c r="P21" i="24"/>
  <c r="P20" i="24"/>
  <c r="P19" i="24"/>
  <c r="P26" i="24" s="1"/>
  <c r="O11" i="24"/>
  <c r="N11" i="24"/>
  <c r="M11" i="24"/>
  <c r="L11" i="24"/>
  <c r="K11" i="24"/>
  <c r="J11" i="24"/>
  <c r="I11" i="24"/>
  <c r="H11" i="24"/>
  <c r="P10" i="24"/>
  <c r="P8" i="24"/>
  <c r="P7" i="24"/>
  <c r="P6" i="24"/>
  <c r="P5" i="24"/>
  <c r="P4" i="24"/>
  <c r="P3" i="24"/>
  <c r="P11" i="24" s="1"/>
  <c r="O26" i="23"/>
  <c r="N26" i="23"/>
  <c r="M26" i="23"/>
  <c r="L26" i="23"/>
  <c r="K26" i="23"/>
  <c r="J26" i="23"/>
  <c r="I26" i="23"/>
  <c r="H26" i="23"/>
  <c r="P25" i="23"/>
  <c r="P24" i="23"/>
  <c r="P23" i="23"/>
  <c r="P22" i="23"/>
  <c r="P21" i="23"/>
  <c r="P20" i="23"/>
  <c r="P19" i="23"/>
  <c r="P26" i="23" s="1"/>
  <c r="O11" i="23"/>
  <c r="N11" i="23"/>
  <c r="M11" i="23"/>
  <c r="L11" i="23"/>
  <c r="K11" i="23"/>
  <c r="J11" i="23"/>
  <c r="I11" i="23"/>
  <c r="H11" i="23"/>
  <c r="P10" i="23"/>
  <c r="P9" i="23"/>
  <c r="P8" i="23"/>
  <c r="P7" i="23"/>
  <c r="P6" i="23"/>
  <c r="P5" i="23"/>
  <c r="P3" i="23"/>
  <c r="P11" i="23" s="1"/>
  <c r="P3" i="22"/>
  <c r="P4" i="22"/>
  <c r="P5" i="22"/>
  <c r="P6" i="22"/>
  <c r="P7" i="22"/>
  <c r="P8" i="22"/>
  <c r="H24" i="22"/>
  <c r="I24" i="22"/>
  <c r="J24" i="22"/>
  <c r="K24" i="22"/>
  <c r="L24" i="22"/>
  <c r="M24" i="22"/>
  <c r="N24" i="22"/>
  <c r="O24" i="22"/>
  <c r="P24" i="22"/>
  <c r="H9" i="22"/>
  <c r="I9" i="22"/>
  <c r="J9" i="22"/>
  <c r="K9" i="22"/>
  <c r="L9" i="22"/>
  <c r="M9" i="22"/>
  <c r="N9" i="22"/>
  <c r="O9" i="22"/>
  <c r="P9" i="22"/>
  <c r="H44" i="1"/>
  <c r="I44" i="1"/>
  <c r="J44" i="1"/>
  <c r="K44" i="1"/>
  <c r="L44" i="1"/>
  <c r="M44" i="1"/>
  <c r="N44" i="1"/>
  <c r="P34" i="1"/>
  <c r="P35" i="1"/>
  <c r="P36" i="1"/>
  <c r="P37" i="1"/>
  <c r="P38" i="1"/>
  <c r="P39" i="1"/>
  <c r="P41" i="1"/>
  <c r="O44" i="1"/>
  <c r="P44" i="1"/>
  <c r="P18" i="21"/>
  <c r="P19" i="21"/>
  <c r="P20" i="21"/>
  <c r="P21" i="21"/>
  <c r="P22" i="21"/>
  <c r="P23" i="21"/>
  <c r="P24" i="21"/>
  <c r="H25" i="21"/>
  <c r="I25" i="21"/>
  <c r="J25" i="21"/>
  <c r="K25" i="21"/>
  <c r="L25" i="21"/>
  <c r="M25" i="21"/>
  <c r="N25" i="21"/>
  <c r="O25" i="21"/>
  <c r="P25" i="21"/>
  <c r="P3" i="21"/>
  <c r="P4" i="21"/>
  <c r="P5" i="21"/>
  <c r="P6" i="21"/>
  <c r="P7" i="21"/>
  <c r="P8" i="21"/>
  <c r="P9" i="21"/>
  <c r="H10" i="21"/>
  <c r="I10" i="21"/>
  <c r="J10" i="21"/>
  <c r="K10" i="21"/>
  <c r="L10" i="21"/>
  <c r="M10" i="21"/>
  <c r="N10" i="21"/>
  <c r="O10" i="21"/>
  <c r="P10" i="21"/>
  <c r="P8" i="18"/>
  <c r="P18" i="20"/>
  <c r="P19" i="20"/>
  <c r="P20" i="20"/>
  <c r="P21" i="20"/>
  <c r="P22" i="20"/>
  <c r="P23" i="20"/>
  <c r="P24" i="20"/>
  <c r="H25" i="20"/>
  <c r="I25" i="20"/>
  <c r="J25" i="20"/>
  <c r="K25" i="20"/>
  <c r="L25" i="20"/>
  <c r="M25" i="20"/>
  <c r="N25" i="20"/>
  <c r="O25" i="20"/>
  <c r="P25" i="20"/>
  <c r="P3" i="20"/>
  <c r="P4" i="20"/>
  <c r="P5" i="20"/>
  <c r="P6" i="20"/>
  <c r="P7" i="20"/>
  <c r="P8" i="20"/>
  <c r="P9" i="20"/>
  <c r="H10" i="20"/>
  <c r="I10" i="20"/>
  <c r="J10" i="20"/>
  <c r="K10" i="20"/>
  <c r="L10" i="20"/>
  <c r="M10" i="20"/>
  <c r="N10" i="20"/>
  <c r="O10" i="20"/>
  <c r="P10" i="20"/>
  <c r="P18" i="19"/>
  <c r="P19" i="19"/>
  <c r="P20" i="19"/>
  <c r="P21" i="19"/>
  <c r="P22" i="19"/>
  <c r="P23" i="19"/>
  <c r="P24" i="19"/>
  <c r="H25" i="19"/>
  <c r="I25" i="19"/>
  <c r="J25" i="19"/>
  <c r="K25" i="19"/>
  <c r="L25" i="19"/>
  <c r="M25" i="19"/>
  <c r="N25" i="19"/>
  <c r="O25" i="19"/>
  <c r="P25" i="19"/>
  <c r="P3" i="19"/>
  <c r="P4" i="19"/>
  <c r="P5" i="19"/>
  <c r="P6" i="19"/>
  <c r="P7" i="19"/>
  <c r="P8" i="19"/>
  <c r="P9" i="19"/>
  <c r="H10" i="19"/>
  <c r="I10" i="19"/>
  <c r="J10" i="19"/>
  <c r="K10" i="19"/>
  <c r="L10" i="19"/>
  <c r="M10" i="19"/>
  <c r="N10" i="19"/>
  <c r="O10" i="19"/>
  <c r="P10" i="19"/>
  <c r="O26" i="18"/>
  <c r="N26" i="18"/>
  <c r="M26" i="18"/>
  <c r="L26" i="18"/>
  <c r="K26" i="18"/>
  <c r="J26" i="18"/>
  <c r="I26" i="18"/>
  <c r="H26" i="18"/>
  <c r="P25" i="18"/>
  <c r="P24" i="18"/>
  <c r="P23" i="18"/>
  <c r="P22" i="18"/>
  <c r="P21" i="18"/>
  <c r="P20" i="18"/>
  <c r="P19" i="18"/>
  <c r="P26" i="18" s="1"/>
  <c r="O11" i="18"/>
  <c r="N11" i="18"/>
  <c r="M11" i="18"/>
  <c r="L11" i="18"/>
  <c r="K11" i="18"/>
  <c r="J11" i="18"/>
  <c r="I11" i="18"/>
  <c r="H11" i="18"/>
  <c r="P10" i="18"/>
  <c r="P9" i="18"/>
  <c r="P7" i="18"/>
  <c r="P6" i="18"/>
  <c r="P5" i="18"/>
  <c r="P4" i="18"/>
  <c r="P3" i="18"/>
  <c r="P11" i="18" s="1"/>
  <c r="O25" i="17"/>
  <c r="N25" i="17"/>
  <c r="M25" i="17"/>
  <c r="L25" i="17"/>
  <c r="K25" i="17"/>
  <c r="J25" i="17"/>
  <c r="I25" i="17"/>
  <c r="H25" i="17"/>
  <c r="P24" i="17"/>
  <c r="P23" i="17"/>
  <c r="P22" i="17"/>
  <c r="P21" i="17"/>
  <c r="P20" i="17"/>
  <c r="P19" i="17"/>
  <c r="P18" i="17"/>
  <c r="P25" i="17" s="1"/>
  <c r="O10" i="17"/>
  <c r="N10" i="17"/>
  <c r="M10" i="17"/>
  <c r="L10" i="17"/>
  <c r="K10" i="17"/>
  <c r="J10" i="17"/>
  <c r="I10" i="17"/>
  <c r="H10" i="17"/>
  <c r="P9" i="17"/>
  <c r="P8" i="17"/>
  <c r="P7" i="17"/>
  <c r="P6" i="17"/>
  <c r="P5" i="17"/>
  <c r="P4" i="17"/>
  <c r="P3" i="17"/>
  <c r="P10" i="17" s="1"/>
  <c r="O25" i="16"/>
  <c r="N25" i="16"/>
  <c r="M25" i="16"/>
  <c r="L25" i="16"/>
  <c r="K25" i="16"/>
  <c r="J25" i="16"/>
  <c r="I25" i="16"/>
  <c r="H25" i="16"/>
  <c r="P24" i="16"/>
  <c r="P23" i="16"/>
  <c r="P22" i="16"/>
  <c r="P21" i="16"/>
  <c r="P20" i="16"/>
  <c r="P19" i="16"/>
  <c r="P18" i="16"/>
  <c r="P25" i="16" s="1"/>
  <c r="O10" i="16"/>
  <c r="N10" i="16"/>
  <c r="M10" i="16"/>
  <c r="L10" i="16"/>
  <c r="K10" i="16"/>
  <c r="J10" i="16"/>
  <c r="I10" i="16"/>
  <c r="H10" i="16"/>
  <c r="P9" i="16"/>
  <c r="P8" i="16"/>
  <c r="P7" i="16"/>
  <c r="P6" i="16"/>
  <c r="P5" i="16"/>
  <c r="P4" i="16"/>
  <c r="P3" i="16"/>
  <c r="P10" i="16" s="1"/>
  <c r="P4" i="14"/>
  <c r="P5" i="14"/>
  <c r="P6" i="14"/>
  <c r="P7" i="14"/>
  <c r="P8" i="14"/>
  <c r="P3" i="14"/>
  <c r="J9" i="14"/>
  <c r="K9" i="14"/>
  <c r="L9" i="14"/>
  <c r="M9" i="14"/>
  <c r="N9" i="14"/>
  <c r="O9" i="14"/>
  <c r="K10" i="1"/>
  <c r="P4" i="1"/>
  <c r="P5" i="1"/>
  <c r="P6" i="1"/>
  <c r="P7" i="1"/>
  <c r="P8" i="1"/>
  <c r="P9" i="1"/>
  <c r="O25" i="1"/>
  <c r="N25" i="1"/>
  <c r="M25" i="1"/>
  <c r="L25" i="1"/>
  <c r="K25" i="1"/>
  <c r="J25" i="1"/>
  <c r="I25" i="1"/>
  <c r="H25" i="1"/>
  <c r="P24" i="1"/>
  <c r="P23" i="1"/>
  <c r="P22" i="1"/>
  <c r="P21" i="1"/>
  <c r="P20" i="1"/>
  <c r="P19" i="1"/>
  <c r="P18" i="1"/>
  <c r="P25" i="1" s="1"/>
  <c r="O10" i="1"/>
  <c r="N10" i="1"/>
  <c r="M10" i="1"/>
  <c r="L10" i="1"/>
  <c r="J10" i="1"/>
  <c r="I10" i="1"/>
  <c r="H10" i="1"/>
  <c r="P3" i="1"/>
  <c r="P10" i="1" s="1"/>
  <c r="P4" i="15"/>
  <c r="P5" i="15"/>
  <c r="P6" i="15"/>
  <c r="P7" i="15"/>
  <c r="P3" i="15"/>
  <c r="P9" i="15"/>
  <c r="O9" i="15"/>
  <c r="N9" i="15"/>
  <c r="M9" i="15"/>
  <c r="L9" i="15"/>
  <c r="K9" i="15"/>
  <c r="J9" i="15"/>
  <c r="I9" i="15"/>
  <c r="H9" i="15"/>
  <c r="O24" i="15"/>
  <c r="N24" i="15"/>
  <c r="M24" i="15"/>
  <c r="L24" i="15"/>
  <c r="K24" i="15"/>
  <c r="J24" i="15"/>
  <c r="I24" i="15"/>
  <c r="H24" i="15"/>
  <c r="P23" i="15"/>
  <c r="P22" i="15"/>
  <c r="P21" i="15"/>
  <c r="P20" i="15"/>
  <c r="P19" i="15"/>
  <c r="P18" i="15"/>
  <c r="P17" i="15"/>
  <c r="P24" i="15" s="1"/>
  <c r="P25" i="14"/>
  <c r="P24" i="14"/>
  <c r="P23" i="14"/>
  <c r="P22" i="14"/>
  <c r="P21" i="14"/>
  <c r="P20" i="14"/>
  <c r="P19" i="14"/>
  <c r="P18" i="14"/>
  <c r="P17" i="14"/>
  <c r="P9" i="14"/>
  <c r="P4" i="12"/>
  <c r="P5" i="12"/>
  <c r="P6" i="12"/>
  <c r="P7" i="12"/>
  <c r="L30" i="12"/>
  <c r="P34" i="13"/>
  <c r="P33" i="13"/>
  <c r="P32" i="13"/>
  <c r="P31" i="13"/>
  <c r="P30" i="13"/>
  <c r="P29" i="13"/>
  <c r="P28" i="13"/>
  <c r="P27" i="13"/>
  <c r="P26" i="13"/>
  <c r="P17" i="13"/>
  <c r="P16" i="13"/>
  <c r="P15" i="13"/>
  <c r="P14" i="13"/>
  <c r="P13" i="13"/>
  <c r="P12" i="13"/>
  <c r="P11" i="13"/>
  <c r="P10" i="13"/>
  <c r="P9" i="13"/>
  <c r="P8" i="13"/>
  <c r="P7" i="13"/>
  <c r="P6" i="13"/>
  <c r="P5" i="13"/>
  <c r="P4" i="13"/>
  <c r="P3" i="13"/>
  <c r="P3" i="12"/>
  <c r="P34" i="12"/>
  <c r="P33" i="12"/>
  <c r="P32" i="12"/>
  <c r="P31" i="12"/>
  <c r="P30" i="12"/>
  <c r="P29" i="12"/>
  <c r="P28" i="12"/>
  <c r="P27" i="12"/>
  <c r="P26" i="12"/>
  <c r="P17" i="12"/>
  <c r="P16" i="12"/>
  <c r="P15" i="12"/>
  <c r="P14" i="12"/>
  <c r="P13" i="12"/>
  <c r="P12" i="12"/>
  <c r="P11" i="12"/>
  <c r="P10" i="12"/>
  <c r="P9" i="12"/>
  <c r="P8" i="12"/>
  <c r="P18" i="12"/>
  <c r="L30" i="11"/>
  <c r="P3" i="11"/>
  <c r="P9" i="11"/>
  <c r="P10" i="11"/>
  <c r="P11" i="11"/>
  <c r="P12" i="11"/>
  <c r="P13" i="11"/>
  <c r="P14" i="11"/>
  <c r="P15" i="11"/>
  <c r="P16" i="11"/>
  <c r="P17" i="11"/>
  <c r="P4" i="11"/>
  <c r="P5" i="11"/>
  <c r="P6" i="11"/>
  <c r="P7" i="11"/>
  <c r="P8" i="11"/>
  <c r="P26" i="11"/>
  <c r="P27" i="11"/>
  <c r="P28" i="11"/>
  <c r="P29" i="11"/>
  <c r="P30" i="11"/>
  <c r="P31" i="11"/>
  <c r="P32" i="11"/>
  <c r="P33" i="11"/>
  <c r="P34" i="11"/>
  <c r="M11" i="8"/>
  <c r="L11" i="8"/>
  <c r="K11" i="8"/>
  <c r="P11" i="8" s="1"/>
  <c r="P26" i="10"/>
  <c r="P27" i="10"/>
  <c r="P28" i="10"/>
  <c r="P29" i="10"/>
  <c r="P30" i="10"/>
  <c r="P31" i="10"/>
  <c r="P32" i="10"/>
  <c r="P33" i="10"/>
  <c r="P34" i="10"/>
  <c r="P3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34" i="9"/>
  <c r="P33" i="9"/>
  <c r="P32" i="9"/>
  <c r="P31" i="9"/>
  <c r="P30" i="9"/>
  <c r="P29" i="9"/>
  <c r="P28" i="9"/>
  <c r="P27" i="9"/>
  <c r="P26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4" i="9"/>
  <c r="P3" i="9"/>
  <c r="P27" i="8"/>
  <c r="P26" i="8"/>
  <c r="P25" i="8"/>
  <c r="P24" i="8"/>
  <c r="P23" i="8"/>
  <c r="P22" i="8"/>
  <c r="P21" i="8"/>
  <c r="P20" i="8"/>
  <c r="P19" i="8"/>
  <c r="P10" i="8"/>
  <c r="P9" i="8"/>
  <c r="P8" i="8"/>
  <c r="P7" i="8"/>
  <c r="P6" i="8"/>
  <c r="P5" i="8"/>
  <c r="P4" i="8"/>
  <c r="P3" i="8"/>
  <c r="P34" i="7"/>
  <c r="P33" i="7"/>
  <c r="P32" i="7"/>
  <c r="P31" i="7"/>
  <c r="P30" i="7"/>
  <c r="P29" i="7"/>
  <c r="P28" i="7"/>
  <c r="P27" i="7"/>
  <c r="P26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" i="7"/>
  <c r="P26" i="6"/>
  <c r="P27" i="6"/>
  <c r="P28" i="6"/>
  <c r="P29" i="6"/>
  <c r="P30" i="6"/>
  <c r="P31" i="6"/>
  <c r="P32" i="6"/>
  <c r="P33" i="6"/>
  <c r="P34" i="6"/>
  <c r="P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5"/>
  <c r="P26" i="5"/>
  <c r="P27" i="5"/>
  <c r="P28" i="5"/>
  <c r="P29" i="5"/>
  <c r="P30" i="5"/>
  <c r="P31" i="5"/>
  <c r="P32" i="5"/>
  <c r="P33" i="5"/>
  <c r="P34" i="5"/>
  <c r="P3" i="5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M10" i="4"/>
  <c r="L10" i="4"/>
  <c r="K10" i="4"/>
  <c r="P18" i="4"/>
  <c r="P19" i="4"/>
  <c r="P20" i="4"/>
  <c r="P21" i="4"/>
  <c r="P22" i="4"/>
  <c r="P8" i="4"/>
  <c r="P6" i="4"/>
  <c r="P5" i="4"/>
  <c r="P4" i="4"/>
  <c r="P3" i="4"/>
  <c r="P23" i="4"/>
  <c r="P25" i="4" s="1"/>
  <c r="P9" i="4"/>
  <c r="P28" i="3"/>
  <c r="P29" i="3"/>
  <c r="P30" i="3"/>
  <c r="P31" i="3"/>
  <c r="P32" i="3"/>
  <c r="P33" i="3"/>
  <c r="P27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3" i="3"/>
  <c r="Q9" i="261" l="1"/>
  <c r="Q10" i="239"/>
  <c r="Q9" i="229"/>
  <c r="Q9" i="205"/>
  <c r="Q10" i="204"/>
  <c r="Q9" i="202"/>
  <c r="Q9" i="198"/>
  <c r="Q23" i="193"/>
  <c r="Q9" i="196"/>
  <c r="Q24" i="190"/>
  <c r="Q8" i="189"/>
  <c r="Q10" i="174"/>
  <c r="Q9" i="181"/>
  <c r="Q9" i="178"/>
  <c r="P11" i="155"/>
  <c r="P25" i="155"/>
  <c r="P10" i="147"/>
  <c r="P11" i="148"/>
  <c r="P9" i="146"/>
  <c r="P24" i="146"/>
  <c r="P9" i="142"/>
  <c r="P11" i="105"/>
  <c r="P10" i="52"/>
  <c r="P24" i="52"/>
  <c r="P10" i="49"/>
  <c r="P18" i="11"/>
  <c r="P10" i="4"/>
  <c r="P34" i="3"/>
  <c r="P1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sijing.tu@nordlaks.no</author>
  </authors>
  <commentList>
    <comment ref="A4" authorId="0" shapeId="0" xr:uid="{B17B5422-CE3F-4617-9DB8-2F1B9193D473}">
      <text>
        <r>
          <rPr>
            <sz val="11"/>
            <color theme="1"/>
            <rFont val="Calibri"/>
            <family val="2"/>
            <scheme val="minor"/>
          </rPr>
          <t>Brisa&amp;Oliver: Changed from Ningbo Today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15" authorId="0" shapeId="0" xr:uid="{C46B6D66-A37E-4329-8952-59F085EDF67B}">
      <text>
        <r>
          <rPr>
            <sz val="11"/>
            <color theme="1"/>
            <rFont val="Calibri"/>
            <family val="2"/>
            <scheme val="minor"/>
          </rPr>
          <t xml:space="preserve">Olav Brenni:
4700 NOK CHED 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8" authorId="0" shapeId="0" xr:uid="{7AF285F2-CBB6-449C-A254-DFBB9F4F3742}">
      <text>
        <r>
          <rPr>
            <sz val="11"/>
            <color theme="1"/>
            <rFont val="Calibri"/>
            <family val="2"/>
            <scheme val="minor"/>
          </rPr>
          <t>Olav Brenni:
3000kg = 43600 NOK
Alt over 3000kg belastes 5,50 NOK/Kg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8" authorId="0" shapeId="0" xr:uid="{5F131856-0533-4939-B6E1-C795328AA272}">
      <text>
        <r>
          <rPr>
            <sz val="11"/>
            <color theme="1"/>
            <rFont val="Calibri"/>
            <family val="2"/>
            <scheme val="minor"/>
          </rPr>
          <t>Olav Brenni:
3000kg = 43600,- NOK
alle kg over 3000kg blir belastet 5,50 NOK/Kg.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8" authorId="0" shapeId="0" xr:uid="{97E2B3DE-C9CA-493B-BA80-11A4F7F92464}">
      <text>
        <r>
          <rPr>
            <sz val="11"/>
            <color theme="1"/>
            <rFont val="Calibri"/>
            <family val="2"/>
            <scheme val="minor"/>
          </rPr>
          <t>Olav Brenni:
3000kg = 43600,- NOK
alt over 3000kg belastes 5,50 NOK/kg.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7" authorId="0" shapeId="0" xr:uid="{A3AB5861-C0F3-48F9-B275-14B103C4FF46}">
      <text>
        <r>
          <rPr>
            <sz val="11"/>
            <color theme="1"/>
            <rFont val="Calibri"/>
            <family val="2"/>
            <scheme val="minor"/>
          </rPr>
          <t>Olav Brenni:
3000kg = 43600,- NOK
alt over 3000kg belastes 5,50 NOK/Kg.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7" authorId="0" shapeId="0" xr:uid="{0DE41CB1-71A6-4F6C-A7C5-D1F713D4A1C2}">
      <text>
        <r>
          <rPr>
            <sz val="11"/>
            <color theme="1"/>
            <rFont val="Calibri"/>
            <family val="2"/>
            <scheme val="minor"/>
          </rPr>
          <t>Olav Brenni:
3000kg = 43600,- NOK
alt over 3000kg belastes 5,50 NOK/Kg.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7" authorId="0" shapeId="0" xr:uid="{6F550252-D1B8-4161-8842-C41E10CC3016}">
      <text>
        <r>
          <rPr>
            <sz val="11"/>
            <color theme="1"/>
            <rFont val="Calibri"/>
            <family val="2"/>
            <scheme val="minor"/>
          </rPr>
          <t>Olav Brenni:
3000kg = 43600 NOK
Alt over 3000kg belastes 5,50 NOK/Kg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6" authorId="0" shapeId="0" xr:uid="{CDADF373-C068-405D-8F00-51AF99EFB371}">
      <text>
        <r>
          <rPr>
            <sz val="11"/>
            <color theme="1"/>
            <rFont val="Calibri"/>
            <family val="2"/>
            <scheme val="minor"/>
          </rPr>
          <t>Olav Brenni:
43600,- NOK = 3000kg
5,5 NOK/kg for alt over 3000kg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Tørresby</author>
  </authors>
  <commentList>
    <comment ref="F3" authorId="0" shapeId="0" xr:uid="{6EF8D16F-42EB-4F93-8F93-15C0BBB47F85}">
      <text>
        <r>
          <rPr>
            <sz val="11"/>
            <color theme="1"/>
            <rFont val="Calibri"/>
            <family val="2"/>
            <scheme val="minor"/>
          </rPr>
          <t>Christian Tørresby:
Tørris: 3150,- NOK
DGM: 475,- NOK
Isolasjon: 2100,- NOK
Bud: 1750,- NOK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sijing.tu@nordlaks.no</author>
  </authors>
  <commentList>
    <comment ref="A5" authorId="0" shapeId="0" xr:uid="{E58CE4BD-ABD1-40BD-87AE-E22A7A2D568E}">
      <text>
        <r>
          <rPr>
            <sz val="11"/>
            <color theme="1"/>
            <rFont val="Calibri"/>
            <family val="2"/>
            <scheme val="minor"/>
          </rPr>
          <t>sijing.tu@nordlaks.no:
changed from Happyfish.
Now is Hanning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4" authorId="0" shapeId="0" xr:uid="{0D1E0007-793E-4D9C-93A6-060607490946}">
      <text>
        <r>
          <rPr>
            <sz val="11"/>
            <color theme="1"/>
            <rFont val="Calibri"/>
            <family val="2"/>
            <scheme val="minor"/>
          </rPr>
          <t>Olav Brenni:
4700 NOK CHED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3" authorId="0" shapeId="0" xr:uid="{3D20E35B-590B-4146-B84C-7C9CF81F8060}">
      <text>
        <r>
          <rPr>
            <sz val="11"/>
            <color theme="1"/>
            <rFont val="Calibri"/>
            <family val="2"/>
            <scheme val="minor"/>
          </rPr>
          <t>Olav Brenni:
4700 NOK CHED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tc={CAD2315D-9593-434E-8337-4992872F899B}</author>
  </authors>
  <commentList>
    <comment ref="B7" authorId="0" shapeId="0" xr:uid="{CAD2315D-9593-434E-8337-4992872F899B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changed from szx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Thomassen</author>
  </authors>
  <commentList>
    <comment ref="F4" authorId="0" shapeId="0" xr:uid="{68FDA062-4F19-4AA5-8FD5-2CA935A371F0}">
      <text>
        <r>
          <rPr>
            <sz val="11"/>
            <color theme="1"/>
            <rFont val="Calibri"/>
            <family val="2"/>
            <scheme val="minor"/>
          </rPr>
          <t>Anders Thomassen:
CHED 4700,- NOK</t>
        </r>
      </text>
    </comment>
    <comment ref="F5" authorId="0" shapeId="0" xr:uid="{9746CE8B-BCCB-4280-B974-D4BB5A241BCF}">
      <text>
        <r>
          <rPr>
            <sz val="11"/>
            <color theme="1"/>
            <rFont val="Calibri"/>
            <family val="2"/>
            <scheme val="minor"/>
          </rPr>
          <t>Anders Thomassen:
CHED 4700,- NOK</t>
        </r>
      </text>
    </comment>
    <comment ref="F6" authorId="0" shapeId="0" xr:uid="{DA3AD7CA-67C6-48D4-BE94-7D1F6A654795}">
      <text>
        <r>
          <rPr>
            <sz val="11"/>
            <color theme="1"/>
            <rFont val="Calibri"/>
            <family val="2"/>
            <scheme val="minor"/>
          </rPr>
          <t xml:space="preserve">Anders Thomassen:
CHED 4700,- NOK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19" authorId="0" shapeId="0" xr:uid="{A618F6F1-D96B-4A7B-A9C9-775C38EF6B23}">
      <text>
        <r>
          <rPr>
            <sz val="11"/>
            <color theme="1"/>
            <rFont val="Calibri"/>
            <family val="2"/>
            <scheme val="minor"/>
          </rPr>
          <t>Olav Brenni:
4700 CHED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C3" authorId="0" shapeId="0" xr:uid="{10B6BF7C-D33B-456E-8C72-28437A7B8B91}">
      <text>
        <r>
          <rPr>
            <sz val="11"/>
            <color theme="1"/>
            <rFont val="Calibri"/>
            <family val="2"/>
            <scheme val="minor"/>
          </rPr>
          <t>Olav Brenni:
sjekker lufthansa nærmere avgang, med noe billigere rate.</t>
        </r>
      </text>
    </comment>
    <comment ref="F3" authorId="0" shapeId="0" xr:uid="{B2948799-3E53-43EF-80D7-8CD1EB924EFF}">
      <text>
        <r>
          <rPr>
            <sz val="11"/>
            <color theme="1"/>
            <rFont val="Calibri"/>
            <family val="2"/>
            <scheme val="minor"/>
          </rPr>
          <t>Olav Brenni:
4700 NOK CHED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Olav Brenni</author>
  </authors>
  <commentList>
    <comment ref="F3" authorId="0" shapeId="0" xr:uid="{C7A23D68-937F-4FD2-93A7-E40837A7A988}">
      <text>
        <r>
          <rPr>
            <sz val="11"/>
            <color theme="1"/>
            <rFont val="Calibri"/>
            <family val="2"/>
            <scheme val="minor"/>
          </rPr>
          <t>Olav Brenni:
4700 NOK CHED</t>
        </r>
      </text>
    </comment>
  </commentList>
</comments>
</file>

<file path=xl/sharedStrings.xml><?xml version="1.0" encoding="utf-8"?>
<sst xmlns="http://schemas.openxmlformats.org/spreadsheetml/2006/main" count="36756" uniqueCount="3550">
  <si>
    <t xml:space="preserve">Salmo </t>
  </si>
  <si>
    <t>OSLO</t>
  </si>
  <si>
    <t>Schenker/Rema osv</t>
  </si>
  <si>
    <t>Consignee</t>
  </si>
  <si>
    <t>Dest</t>
  </si>
  <si>
    <t>AWB</t>
  </si>
  <si>
    <t>Flight</t>
  </si>
  <si>
    <t>ETA</t>
  </si>
  <si>
    <t>Rate</t>
  </si>
  <si>
    <t>Order Nbr</t>
  </si>
  <si>
    <t>Flex</t>
  </si>
  <si>
    <t>2-3</t>
  </si>
  <si>
    <t>3-4</t>
  </si>
  <si>
    <t>4-5</t>
  </si>
  <si>
    <t>5-6</t>
  </si>
  <si>
    <t>6-7</t>
  </si>
  <si>
    <t>7-8</t>
  </si>
  <si>
    <t>8-9</t>
  </si>
  <si>
    <t>Filet</t>
  </si>
  <si>
    <t>Total</t>
  </si>
  <si>
    <t>Label</t>
  </si>
  <si>
    <t>Date</t>
  </si>
  <si>
    <t>Refrig Note</t>
  </si>
  <si>
    <t>LAT</t>
  </si>
  <si>
    <t>Terminal</t>
  </si>
  <si>
    <t>Loading Order</t>
  </si>
  <si>
    <t>CNX Deadline</t>
  </si>
  <si>
    <t>Certificate</t>
  </si>
  <si>
    <t>Invoice Nbr</t>
  </si>
  <si>
    <t>Comments</t>
  </si>
  <si>
    <t>Responsible</t>
  </si>
  <si>
    <t>Chinese</t>
  </si>
  <si>
    <t>BD +16</t>
  </si>
  <si>
    <t>English</t>
  </si>
  <si>
    <t>UB + 16</t>
  </si>
  <si>
    <t>LASTES FØRST</t>
  </si>
  <si>
    <t>SIST AV I HEL</t>
  </si>
  <si>
    <t>Kommentarer</t>
  </si>
  <si>
    <t>LASTES SIST</t>
  </si>
  <si>
    <t>FØRST AV I HEL</t>
  </si>
  <si>
    <t>LASTES MIDT</t>
  </si>
  <si>
    <t>Vakt Nordlaks:</t>
  </si>
  <si>
    <t>Salmosped</t>
  </si>
  <si>
    <t>OSL/HEL</t>
  </si>
  <si>
    <t>9+</t>
  </si>
  <si>
    <t xml:space="preserve"> </t>
  </si>
  <si>
    <t>Salmo 2</t>
  </si>
  <si>
    <t>Out 18:00</t>
  </si>
  <si>
    <t>Kingfresh</t>
  </si>
  <si>
    <t>PKX</t>
  </si>
  <si>
    <t>784-63686066</t>
  </si>
  <si>
    <t>CZ346</t>
  </si>
  <si>
    <t>1325/21.Sep</t>
  </si>
  <si>
    <t>OSCC</t>
  </si>
  <si>
    <t>FIRST</t>
  </si>
  <si>
    <t>Tors 09:30</t>
  </si>
  <si>
    <t>999-95651275</t>
  </si>
  <si>
    <t>CA958</t>
  </si>
  <si>
    <t>1045/21.Sep</t>
  </si>
  <si>
    <t>GPC</t>
  </si>
  <si>
    <t>LAST</t>
  </si>
  <si>
    <t>Best Splendid</t>
  </si>
  <si>
    <t>999-95651286</t>
  </si>
  <si>
    <t>Sunkfa</t>
  </si>
  <si>
    <t>999-95651312</t>
  </si>
  <si>
    <t>Shanghai Jumbo</t>
  </si>
  <si>
    <t>PVG</t>
  </si>
  <si>
    <t>235-52923463</t>
  </si>
  <si>
    <t>TK6596</t>
  </si>
  <si>
    <t>0140/21.Sep</t>
  </si>
  <si>
    <t>Tors 11:30</t>
  </si>
  <si>
    <t>Floribbean</t>
  </si>
  <si>
    <t>MIA</t>
  </si>
  <si>
    <t>020-14546733</t>
  </si>
  <si>
    <t>LH462</t>
  </si>
  <si>
    <t>14:40/21 Sep.</t>
  </si>
  <si>
    <t>1,20 NOK p/Kg</t>
  </si>
  <si>
    <t>Salmo 1</t>
  </si>
  <si>
    <t>Out 18.00</t>
  </si>
  <si>
    <t xml:space="preserve">Puhui </t>
  </si>
  <si>
    <t>784-69407321</t>
  </si>
  <si>
    <t>CZ5202</t>
  </si>
  <si>
    <t>0815/17.Sep</t>
  </si>
  <si>
    <t>Prefer 7+
MAX 110 6/7</t>
  </si>
  <si>
    <t>Friday 15:30</t>
  </si>
  <si>
    <t>NJ IFish</t>
  </si>
  <si>
    <t>784-69407332</t>
  </si>
  <si>
    <t>784-69407343</t>
  </si>
  <si>
    <t>Prefer 7+
MAX 100 6/7</t>
  </si>
  <si>
    <t>PEK/PKX</t>
  </si>
  <si>
    <t>784-63159014</t>
  </si>
  <si>
    <t>1225/18.Sep</t>
  </si>
  <si>
    <t>Monday 08:30</t>
  </si>
  <si>
    <t>Intercity Packers</t>
  </si>
  <si>
    <t>YVR</t>
  </si>
  <si>
    <t>057-03722843</t>
  </si>
  <si>
    <t>AF374</t>
  </si>
  <si>
    <t>1100/18.Sep</t>
  </si>
  <si>
    <t>UB +16</t>
  </si>
  <si>
    <t>Friday 16:00</t>
  </si>
  <si>
    <t>057-05801935</t>
  </si>
  <si>
    <t>AF090</t>
  </si>
  <si>
    <t>1750/11.Sep</t>
  </si>
  <si>
    <t>Sunday 16:00</t>
  </si>
  <si>
    <t>784-63686814</t>
  </si>
  <si>
    <t>1225/11.Sep</t>
  </si>
  <si>
    <t>784-63686825</t>
  </si>
  <si>
    <t>Xinjiangyang</t>
  </si>
  <si>
    <t>784-69406746</t>
  </si>
  <si>
    <t>0815.10.Sep</t>
  </si>
  <si>
    <t>Mix 6+</t>
  </si>
  <si>
    <t>NJ Ifish</t>
  </si>
  <si>
    <t>784-69406750</t>
  </si>
  <si>
    <t>NKG</t>
  </si>
  <si>
    <t>871-54885132</t>
  </si>
  <si>
    <t>Y87939</t>
  </si>
  <si>
    <t>0730/11.Sep</t>
  </si>
  <si>
    <t>HK Ifish</t>
  </si>
  <si>
    <t>HKG</t>
  </si>
  <si>
    <t>172-01068454</t>
  </si>
  <si>
    <t>CV4164</t>
  </si>
  <si>
    <t>1135/11.Sep</t>
  </si>
  <si>
    <t>Fixed</t>
  </si>
  <si>
    <t>BD +17</t>
  </si>
  <si>
    <t>Monday 09:00</t>
  </si>
  <si>
    <t>074-04754551</t>
  </si>
  <si>
    <t>KL681</t>
  </si>
  <si>
    <t>1555/06.Sept</t>
  </si>
  <si>
    <t>CLD</t>
  </si>
  <si>
    <t>784-6368 6766</t>
  </si>
  <si>
    <t>1225/07.Sept</t>
  </si>
  <si>
    <t>prefer 7+ max 100 6/7</t>
  </si>
  <si>
    <t>784-6368 6770</t>
  </si>
  <si>
    <t>784-6368 6781</t>
  </si>
  <si>
    <t>Johnson</t>
  </si>
  <si>
    <t>TPE</t>
  </si>
  <si>
    <t>217-0939 9946</t>
  </si>
  <si>
    <t>TG632</t>
  </si>
  <si>
    <t>1305/07.Sept</t>
  </si>
  <si>
    <t>|</t>
  </si>
  <si>
    <t>Out 18.00 / Thermo Transit</t>
  </si>
  <si>
    <t>Ice Seafood</t>
  </si>
  <si>
    <t>406-54540942</t>
  </si>
  <si>
    <t>784-63686884</t>
  </si>
  <si>
    <t>1225/04.Sept</t>
  </si>
  <si>
    <t>Prefer 7+, MAX 60 6-7</t>
  </si>
  <si>
    <t>Ocean Family</t>
  </si>
  <si>
    <t>784-63686895</t>
  </si>
  <si>
    <t>784-63686906</t>
  </si>
  <si>
    <t>784-63686910</t>
  </si>
  <si>
    <t>176-23484871</t>
  </si>
  <si>
    <t>EK386</t>
  </si>
  <si>
    <t>2120/04.Sept</t>
  </si>
  <si>
    <t>7+</t>
  </si>
  <si>
    <t>ENG</t>
  </si>
  <si>
    <t>Out 16:00 (Rema)</t>
  </si>
  <si>
    <t>Floribbian</t>
  </si>
  <si>
    <t>020-0620 2324</t>
  </si>
  <si>
    <t>1440/31 Aug</t>
  </si>
  <si>
    <t>1,20 NOK/KG</t>
  </si>
  <si>
    <t>Ocean Crystal</t>
  </si>
  <si>
    <t>SFO</t>
  </si>
  <si>
    <t>074-0589 9515</t>
  </si>
  <si>
    <t>KL605</t>
  </si>
  <si>
    <t>1145/31 Aug</t>
  </si>
  <si>
    <t>Mix 6 to 9</t>
  </si>
  <si>
    <t>Wednesday 14:00</t>
  </si>
  <si>
    <t>Intercity packers</t>
  </si>
  <si>
    <t>074-0590 7215</t>
  </si>
  <si>
    <t>15:55/30 Aug.</t>
  </si>
  <si>
    <t xml:space="preserve">King Fresh </t>
  </si>
  <si>
    <t>999-9548 7593</t>
  </si>
  <si>
    <t>1045/31.Aug</t>
  </si>
  <si>
    <t>Sichuan Meiyan</t>
  </si>
  <si>
    <t>TFU</t>
  </si>
  <si>
    <t>999-9548 7582</t>
  </si>
  <si>
    <t>CA432</t>
  </si>
  <si>
    <t>0630/31.Aug</t>
  </si>
  <si>
    <t>Zhiyuan</t>
  </si>
  <si>
    <t>112-0974 9773</t>
  </si>
  <si>
    <t>CK216</t>
  </si>
  <si>
    <t>020-03995972</t>
  </si>
  <si>
    <t>1440/24 Aug</t>
  </si>
  <si>
    <t>057-05588995</t>
  </si>
  <si>
    <t>AF008</t>
  </si>
  <si>
    <t>1250/24 Aug</t>
  </si>
  <si>
    <t>Wedneaday 14:00</t>
  </si>
  <si>
    <t>Montreal</t>
  </si>
  <si>
    <t>JFK</t>
  </si>
  <si>
    <t>057-05588951</t>
  </si>
  <si>
    <t>1845/24 Aug</t>
  </si>
  <si>
    <t>Senyang</t>
  </si>
  <si>
    <t>SZX</t>
  </si>
  <si>
    <t>615-63281853</t>
  </si>
  <si>
    <t>I98868</t>
  </si>
  <si>
    <t>0645/24.Aug</t>
  </si>
  <si>
    <t>Torsdag 08:30</t>
  </si>
  <si>
    <t>PKX/PEK</t>
  </si>
  <si>
    <t>999-95150510</t>
  </si>
  <si>
    <t>1040/24.Aug</t>
  </si>
  <si>
    <t>One Fresh Net</t>
  </si>
  <si>
    <t>999-95150521</t>
  </si>
  <si>
    <t>057-05358010</t>
  </si>
  <si>
    <t>AF082</t>
  </si>
  <si>
    <t>1800/17 Aug</t>
  </si>
  <si>
    <t>Wednesday 15:00</t>
  </si>
  <si>
    <t>020-04092944</t>
  </si>
  <si>
    <t>1440/17 Aug</t>
  </si>
  <si>
    <t>PEK</t>
  </si>
  <si>
    <t>999-95468866</t>
  </si>
  <si>
    <t>CA932</t>
  </si>
  <si>
    <t>1115/17.Aug</t>
  </si>
  <si>
    <t>MIX 6+</t>
  </si>
  <si>
    <t>Terminal 1</t>
  </si>
  <si>
    <t>999-95468870</t>
  </si>
  <si>
    <t>Ningbo Today</t>
  </si>
  <si>
    <t>615-60945566</t>
  </si>
  <si>
    <t>I98876</t>
  </si>
  <si>
    <t>0605/17.Aug</t>
  </si>
  <si>
    <t>LAX</t>
  </si>
  <si>
    <t>057-03293301</t>
  </si>
  <si>
    <t>KL603</t>
  </si>
  <si>
    <t>1445/17.Aug</t>
  </si>
  <si>
    <t>Shanghai Haitanxia</t>
  </si>
  <si>
    <t>112-09784854</t>
  </si>
  <si>
    <t>CK206</t>
  </si>
  <si>
    <t>0745/16.Aug</t>
  </si>
  <si>
    <t>112-09784865</t>
  </si>
  <si>
    <t>112-09784876</t>
  </si>
  <si>
    <t>112-09285301</t>
  </si>
  <si>
    <t>0745/09.Aug</t>
  </si>
  <si>
    <t>112-09285312</t>
  </si>
  <si>
    <t>112-09285323</t>
  </si>
  <si>
    <t xml:space="preserve">Out 18:00 | Rema </t>
  </si>
  <si>
    <t xml:space="preserve">Ocean Crystal </t>
  </si>
  <si>
    <t>020-05937772</t>
  </si>
  <si>
    <t>LH454</t>
  </si>
  <si>
    <t>1240/07 Aug</t>
  </si>
  <si>
    <t xml:space="preserve">Ningbo Today </t>
  </si>
  <si>
    <t>871-54874713</t>
  </si>
  <si>
    <t>0640/06.Aug</t>
  </si>
  <si>
    <t>1/3 Max 6/7 - 7+ flex</t>
  </si>
  <si>
    <t>Young Challange</t>
  </si>
  <si>
    <t>157-37739402</t>
  </si>
  <si>
    <t>QR870</t>
  </si>
  <si>
    <t>1620/06.Aug</t>
  </si>
  <si>
    <t>Beijing Highest</t>
  </si>
  <si>
    <t>999-95465344</t>
  </si>
  <si>
    <t>1045/07.Aug</t>
  </si>
  <si>
    <t>1/3 Max 7/8 - 8+ flex</t>
  </si>
  <si>
    <t>999-95465322</t>
  </si>
  <si>
    <t>8+</t>
  </si>
  <si>
    <t>999-95465333</t>
  </si>
  <si>
    <t>112-09394361</t>
  </si>
  <si>
    <t>0745/02.Aug</t>
  </si>
  <si>
    <t xml:space="preserve">Terminal 1 </t>
  </si>
  <si>
    <t>Tuesday 08:30</t>
  </si>
  <si>
    <t>112-09394350</t>
  </si>
  <si>
    <t>112-09394346</t>
  </si>
  <si>
    <t>112-09394335</t>
  </si>
  <si>
    <t>Salmo 4</t>
  </si>
  <si>
    <t>18:00 | Atlantic thermo</t>
  </si>
  <si>
    <t xml:space="preserve">Sunkfa </t>
  </si>
  <si>
    <t>112-0978 4515</t>
  </si>
  <si>
    <t>0650/03.Aug</t>
  </si>
  <si>
    <t>8+,MAX 1/3 7/8</t>
  </si>
  <si>
    <t>112-0939 5481</t>
  </si>
  <si>
    <t>7+,MAX 1/3 6-7</t>
  </si>
  <si>
    <t>112-0939 5492</t>
  </si>
  <si>
    <t>999-9546 4854</t>
  </si>
  <si>
    <t>1045/03.Aug</t>
  </si>
  <si>
    <t>Broadton</t>
  </si>
  <si>
    <t>999-9546 4865</t>
  </si>
  <si>
    <t>8+,MAX 54 7/8</t>
  </si>
  <si>
    <t>999-9546 4876</t>
  </si>
  <si>
    <t>8+,MAX 80 7/8</t>
  </si>
  <si>
    <t>Salmo 5</t>
  </si>
  <si>
    <t>057-0540 3392</t>
  </si>
  <si>
    <t>AF084</t>
  </si>
  <si>
    <t>1250/03 Aug</t>
  </si>
  <si>
    <t>615-6092 6294</t>
  </si>
  <si>
    <t>I98816</t>
  </si>
  <si>
    <t>0645/03.Aug</t>
  </si>
  <si>
    <t>Ouxian</t>
  </si>
  <si>
    <t>615-6328 1621</t>
  </si>
  <si>
    <t>999-9546 4795</t>
  </si>
  <si>
    <t>999-9546 4784</t>
  </si>
  <si>
    <t>Shanghai Fiord</t>
  </si>
  <si>
    <t>112-0939 5503</t>
  </si>
  <si>
    <t>Salmo 3</t>
  </si>
  <si>
    <t>16:00 | THERMO TRANSIT</t>
  </si>
  <si>
    <t>Williksen</t>
  </si>
  <si>
    <t>06:00 GPC</t>
  </si>
  <si>
    <t>999-95150285</t>
  </si>
  <si>
    <t>CA936</t>
  </si>
  <si>
    <t>1120/02.Aug</t>
  </si>
  <si>
    <t>tirsdag 09:30</t>
  </si>
  <si>
    <t>999-95150274</t>
  </si>
  <si>
    <t>999-95150311</t>
  </si>
  <si>
    <t>1040/02.Aug</t>
  </si>
  <si>
    <t>7+,MAX 27 7/8</t>
  </si>
  <si>
    <t>999-95150300</t>
  </si>
  <si>
    <t>999-95150296</t>
  </si>
  <si>
    <t>Out 17:00 | NOR-LOG</t>
  </si>
  <si>
    <t>Sunlon</t>
  </si>
  <si>
    <t>615-6328 1610</t>
  </si>
  <si>
    <t>1800/01.Aug</t>
  </si>
  <si>
    <t>7+,MAX 1/2 6-7</t>
  </si>
  <si>
    <t>Tirsdag 08:30</t>
  </si>
  <si>
    <t>615-6328 1606</t>
  </si>
  <si>
    <t>CRNF</t>
  </si>
  <si>
    <t>615-6328 1595</t>
  </si>
  <si>
    <t>157-3773 5235</t>
  </si>
  <si>
    <t>1620/31.Jul</t>
  </si>
  <si>
    <t>999-9546 5425</t>
  </si>
  <si>
    <t>1045/01.Aug</t>
  </si>
  <si>
    <t>7+,MAX 1/3 7-8</t>
  </si>
  <si>
    <t>999-9546 5414</t>
  </si>
  <si>
    <t>DIREKTEBIL EX PAKKERI</t>
  </si>
  <si>
    <t>Out 18:00 (Latest 19:00)</t>
  </si>
  <si>
    <t>Loading</t>
  </si>
  <si>
    <t xml:space="preserve">Baxian </t>
  </si>
  <si>
    <t>784-6387 4473</t>
  </si>
  <si>
    <t>1100/31.Jul</t>
  </si>
  <si>
    <t>MIX 7+</t>
  </si>
  <si>
    <t>Direktebil</t>
  </si>
  <si>
    <t>Fredag 08:30</t>
  </si>
  <si>
    <t>784-6387 4495</t>
  </si>
  <si>
    <t>MIX 7+,MAX 1/3 7-8</t>
  </si>
  <si>
    <t>Bejing Highest</t>
  </si>
  <si>
    <t>784-6387 4484</t>
  </si>
  <si>
    <t>784-6387 4506</t>
  </si>
  <si>
    <t>784-6387 4510</t>
  </si>
  <si>
    <t xml:space="preserve">784-6387 4521 </t>
  </si>
  <si>
    <t>157-30095505</t>
  </si>
  <si>
    <t>1620/29.Jul</t>
  </si>
  <si>
    <t>Mandag 08:30</t>
  </si>
  <si>
    <t>501-20567595</t>
  </si>
  <si>
    <t>7L037</t>
  </si>
  <si>
    <t>0800/26.Jul</t>
  </si>
  <si>
    <t>Onsdag 09:30</t>
  </si>
  <si>
    <t>501-20567606</t>
  </si>
  <si>
    <t>501-20567610</t>
  </si>
  <si>
    <t>Nowshow gebyr: 24849,-</t>
  </si>
  <si>
    <t>501-19219771</t>
  </si>
  <si>
    <t>0800/19.Jul</t>
  </si>
  <si>
    <t xml:space="preserve">Wed </t>
  </si>
  <si>
    <t>501-19219782</t>
  </si>
  <si>
    <t>501-19219793</t>
  </si>
  <si>
    <t>Shanghai Haitianxia</t>
  </si>
  <si>
    <t>112-05082383</t>
  </si>
  <si>
    <t>MU772</t>
  </si>
  <si>
    <t>112-05869603</t>
  </si>
  <si>
    <t>112-05082346</t>
  </si>
  <si>
    <t>0730/05.Jul</t>
  </si>
  <si>
    <t>Onsdag 11:30</t>
  </si>
  <si>
    <t>112-05082350</t>
  </si>
  <si>
    <t>501-19219653</t>
  </si>
  <si>
    <t>2000/04.Jul</t>
  </si>
  <si>
    <t>Lotte International</t>
  </si>
  <si>
    <t>ICN</t>
  </si>
  <si>
    <t>501-19219642</t>
  </si>
  <si>
    <t>7L128</t>
  </si>
  <si>
    <t>0335/05.Jul</t>
  </si>
  <si>
    <t xml:space="preserve">ja </t>
  </si>
  <si>
    <t>Out 18.00 Rema RD5033</t>
  </si>
  <si>
    <t>ORD8+</t>
  </si>
  <si>
    <t>999-95139332</t>
  </si>
  <si>
    <t>0945/06.Jul</t>
  </si>
  <si>
    <t>ORD!!!</t>
  </si>
  <si>
    <t>Thursday 08:30</t>
  </si>
  <si>
    <t xml:space="preserve">ADIOL Trading </t>
  </si>
  <si>
    <t>MANILLA</t>
  </si>
  <si>
    <t>157-09130984</t>
  </si>
  <si>
    <t>QR928</t>
  </si>
  <si>
    <t>1630/06.Jul</t>
  </si>
  <si>
    <t>Friday 11:30</t>
  </si>
  <si>
    <t>100 CW rate</t>
  </si>
  <si>
    <t>057-04037596</t>
  </si>
  <si>
    <t>1750/06.Jul</t>
  </si>
  <si>
    <t>No flex</t>
  </si>
  <si>
    <t>Wednesday 12:00</t>
  </si>
  <si>
    <t>615-60800784</t>
  </si>
  <si>
    <t>0645/06.Jul</t>
  </si>
  <si>
    <t>King Fresh</t>
  </si>
  <si>
    <t>999-95141723</t>
  </si>
  <si>
    <t>Pure 8+</t>
  </si>
  <si>
    <t>999-95141804</t>
  </si>
  <si>
    <t>CANCEL</t>
  </si>
  <si>
    <t>Sh. Puhui</t>
  </si>
  <si>
    <t>112-0816 6955</t>
  </si>
  <si>
    <t>0745/06.Jul</t>
  </si>
  <si>
    <t>105-1831 4811</t>
  </si>
  <si>
    <t>carmo Foods = Vareprøve</t>
  </si>
  <si>
    <t>Pack Wednesday</t>
  </si>
  <si>
    <t>217-09396542</t>
  </si>
  <si>
    <t>1305/04.Jul</t>
  </si>
  <si>
    <t>Tisdag 11:30</t>
  </si>
  <si>
    <t>501-17468614</t>
  </si>
  <si>
    <t>2000/20.Jun</t>
  </si>
  <si>
    <t>112-05082394</t>
  </si>
  <si>
    <t>1155/21.Jun</t>
  </si>
  <si>
    <t>112-05082405</t>
  </si>
  <si>
    <t>157-09050204</t>
  </si>
  <si>
    <t>QR8984</t>
  </si>
  <si>
    <t>0035/26.Jun</t>
  </si>
  <si>
    <t>Mandag 09:00</t>
  </si>
  <si>
    <t>Out 18.00 (Rema)</t>
  </si>
  <si>
    <t xml:space="preserve">PKX </t>
  </si>
  <si>
    <t>999-9374 9622</t>
  </si>
  <si>
    <t>1045/29.Jun</t>
  </si>
  <si>
    <t>pure 8+.</t>
  </si>
  <si>
    <t>999-9374 9574</t>
  </si>
  <si>
    <t>999-9374 9585</t>
  </si>
  <si>
    <t>999-9374 9596</t>
  </si>
  <si>
    <t>235-3902 9104</t>
  </si>
  <si>
    <t>235-3902 9174</t>
  </si>
  <si>
    <t>Out 20.00 (Nor-Log)</t>
  </si>
  <si>
    <t>057-0500 9594</t>
  </si>
  <si>
    <t>17:50/29 June</t>
  </si>
  <si>
    <t>fixed</t>
  </si>
  <si>
    <t>Onsdag 14:00</t>
  </si>
  <si>
    <t>117-2020 4590</t>
  </si>
  <si>
    <t>SK935</t>
  </si>
  <si>
    <t>14:40/29 June</t>
  </si>
  <si>
    <t>Torsdag 15:00</t>
  </si>
  <si>
    <t>057-0282 4161</t>
  </si>
  <si>
    <t>DL291</t>
  </si>
  <si>
    <t>18:35/29 June</t>
  </si>
  <si>
    <t>125-2262 1745</t>
  </si>
  <si>
    <t>BA285</t>
  </si>
  <si>
    <t>13:50/29 June</t>
  </si>
  <si>
    <t>Torsdag 14:00</t>
  </si>
  <si>
    <t>CHED: 4700,-</t>
  </si>
  <si>
    <t>Haik</t>
  </si>
  <si>
    <t xml:space="preserve">Lotte International </t>
  </si>
  <si>
    <t>501-17379423</t>
  </si>
  <si>
    <t>7L121</t>
  </si>
  <si>
    <t>2300/18JUN</t>
  </si>
  <si>
    <t>501-18066300</t>
  </si>
  <si>
    <t>0335/14.Jun</t>
  </si>
  <si>
    <t>501-17724092</t>
  </si>
  <si>
    <t>0800/14.Jun</t>
  </si>
  <si>
    <t>Ønsker søndag ETA</t>
  </si>
  <si>
    <t>501-17724103</t>
  </si>
  <si>
    <t>112-06837261</t>
  </si>
  <si>
    <t>0650/15.Jun</t>
  </si>
  <si>
    <t>Ønskermandag ETA</t>
  </si>
  <si>
    <t>112-06837342</t>
  </si>
  <si>
    <t>Ønsker mandag ETA</t>
  </si>
  <si>
    <t>176-23423665</t>
  </si>
  <si>
    <t>EK322</t>
  </si>
  <si>
    <t>1700/11.Jun</t>
  </si>
  <si>
    <t>Tisdag 09:30</t>
  </si>
  <si>
    <t>Salmo 6</t>
  </si>
  <si>
    <t>Out 23.00 (latest Thursday 18.00) - Nor-Log</t>
  </si>
  <si>
    <t>EWR</t>
  </si>
  <si>
    <t>125-22621292</t>
  </si>
  <si>
    <t>BA185</t>
  </si>
  <si>
    <t>13:55/15 June</t>
  </si>
  <si>
    <t>UB + 19</t>
  </si>
  <si>
    <t>125-22625046</t>
  </si>
  <si>
    <t>BA189</t>
  </si>
  <si>
    <t>19:25/15 June</t>
  </si>
  <si>
    <t>Pure 8+ if possible</t>
  </si>
  <si>
    <t>YYZ</t>
  </si>
  <si>
    <t>125-22616904</t>
  </si>
  <si>
    <t>BA099</t>
  </si>
  <si>
    <t>20:10/15 June</t>
  </si>
  <si>
    <t>Out 18.00 - senest 19:00 | Nor-log</t>
  </si>
  <si>
    <t>125-22624733</t>
  </si>
  <si>
    <t>19:25/12 June</t>
  </si>
  <si>
    <t>Monday 13:00</t>
  </si>
  <si>
    <t>BA281</t>
  </si>
  <si>
    <t>125-22610685</t>
  </si>
  <si>
    <t>20:10/12 June</t>
  </si>
  <si>
    <t>Out 18.00 | Rema</t>
  </si>
  <si>
    <t>125-22625864</t>
  </si>
  <si>
    <t>BA283</t>
  </si>
  <si>
    <t>13:45/12 June</t>
  </si>
  <si>
    <t>125-22610696</t>
  </si>
  <si>
    <t>14:55/12 June</t>
  </si>
  <si>
    <t>18.00 | Nor-log</t>
  </si>
  <si>
    <t>125-22624932</t>
  </si>
  <si>
    <t>13:50/11 June</t>
  </si>
  <si>
    <t>no</t>
  </si>
  <si>
    <t>Fredag 09:30</t>
  </si>
  <si>
    <t>125-22625061</t>
  </si>
  <si>
    <t>125-22624965</t>
  </si>
  <si>
    <t>14:55/11 June</t>
  </si>
  <si>
    <t>125-22625072</t>
  </si>
  <si>
    <t>SAME AWB - packed togehter</t>
  </si>
  <si>
    <t>Denne bilen kan levere litt senere på terminal om nødvendig, så pakk etter Salmo 3</t>
  </si>
  <si>
    <t>NEW AWB - packed togehter</t>
  </si>
  <si>
    <t>NEW AWB after change</t>
  </si>
  <si>
    <t>18.00 | Rema</t>
  </si>
  <si>
    <t>LAS</t>
  </si>
  <si>
    <t>125-2261 6521</t>
  </si>
  <si>
    <t>BA275</t>
  </si>
  <si>
    <t>20:00/11 June</t>
  </si>
  <si>
    <t>Fillet</t>
  </si>
  <si>
    <t>Filletfabrikken</t>
  </si>
  <si>
    <t>125-2262 5131</t>
  </si>
  <si>
    <t>13:45/11 June</t>
  </si>
  <si>
    <t>Mandag 09:30</t>
  </si>
  <si>
    <t>Salmo 3 (pack first of Salmotrucks)</t>
  </si>
  <si>
    <t>18.00</t>
  </si>
  <si>
    <t>30% 7-8</t>
  </si>
  <si>
    <t>Salmo 4 (Monday)</t>
  </si>
  <si>
    <t>Going on truck (Salmo 4) Monday</t>
  </si>
  <si>
    <t>Packed Sunday</t>
  </si>
  <si>
    <t>501-17464274</t>
  </si>
  <si>
    <t>0335/07.Jun</t>
  </si>
  <si>
    <t>501-17464241</t>
  </si>
  <si>
    <t>0800/07.Jun</t>
  </si>
  <si>
    <t>501-17464252</t>
  </si>
  <si>
    <t>Out 18.00 (Latest 18.00) REMA</t>
  </si>
  <si>
    <t>112-0584 5490</t>
  </si>
  <si>
    <t>0730/08.Jun</t>
  </si>
  <si>
    <t>6+</t>
  </si>
  <si>
    <t>112-0584 5486</t>
  </si>
  <si>
    <t>057-0394 5292</t>
  </si>
  <si>
    <t>1250/08.Jun</t>
  </si>
  <si>
    <t>057-0473 9884</t>
  </si>
  <si>
    <t>LAST SIST</t>
  </si>
  <si>
    <t>Amsterdam - truck incl.</t>
  </si>
  <si>
    <t xml:space="preserve">Lastetid </t>
  </si>
  <si>
    <t>784-6329 1955</t>
  </si>
  <si>
    <t>CZ496</t>
  </si>
  <si>
    <t>0430/05.Jun</t>
  </si>
  <si>
    <t>7+.</t>
  </si>
  <si>
    <t>Opphenting pakkeri</t>
  </si>
  <si>
    <t>09:00 Fredag</t>
  </si>
  <si>
    <t xml:space="preserve">Kingfresh </t>
  </si>
  <si>
    <t>784-6329 2025</t>
  </si>
  <si>
    <t>784-6329 2014</t>
  </si>
  <si>
    <t>Xingjianyang</t>
  </si>
  <si>
    <t>784-6329 2003</t>
  </si>
  <si>
    <t>6+,more 7+</t>
  </si>
  <si>
    <t xml:space="preserve">Hanning </t>
  </si>
  <si>
    <t>784-6314 9225</t>
  </si>
  <si>
    <t>784-6328 8002</t>
  </si>
  <si>
    <t>Salmosped booker bil</t>
  </si>
  <si>
    <t>AMS - Trucking included</t>
  </si>
  <si>
    <t>Out 18:00 (Latest 20.00)</t>
  </si>
  <si>
    <t>784-6350 2644</t>
  </si>
  <si>
    <t>CZ452</t>
  </si>
  <si>
    <t>0500/01.Jun</t>
  </si>
  <si>
    <t xml:space="preserve">prefer 8+ </t>
  </si>
  <si>
    <t>AMS</t>
  </si>
  <si>
    <t>09:00 Tirsdag</t>
  </si>
  <si>
    <t>Direkte</t>
  </si>
  <si>
    <t>Sh Seafood</t>
  </si>
  <si>
    <t>784-6350 2655</t>
  </si>
  <si>
    <t>784-6350 2666</t>
  </si>
  <si>
    <t>784-6350 2670</t>
  </si>
  <si>
    <t>784-6350 2681</t>
  </si>
  <si>
    <t>7 to 8</t>
  </si>
  <si>
    <t xml:space="preserve">Xingjianyang </t>
  </si>
  <si>
    <t>784-6350 2692</t>
  </si>
  <si>
    <t>6 to 8</t>
  </si>
  <si>
    <t>Nytt bilnummer: ZD 25457 / LC2611</t>
  </si>
  <si>
    <t>Ss</t>
  </si>
  <si>
    <t>501-17192781</t>
  </si>
  <si>
    <t>0335/31.Mai</t>
  </si>
  <si>
    <t>Onsdag 08:30</t>
  </si>
  <si>
    <t>501-16784740</t>
  </si>
  <si>
    <t>0800/31.Mai</t>
  </si>
  <si>
    <t>501-17468625</t>
  </si>
  <si>
    <t>157-51204285</t>
  </si>
  <si>
    <t>0015/27.Mai</t>
  </si>
  <si>
    <t>501-17192733</t>
  </si>
  <si>
    <t>0335/24.Mai</t>
  </si>
  <si>
    <t>Onsdag 09:00</t>
  </si>
  <si>
    <t>501-16784773</t>
  </si>
  <si>
    <t>2000/23.Mai</t>
  </si>
  <si>
    <t>501-17379180</t>
  </si>
  <si>
    <t>501-17379390</t>
  </si>
  <si>
    <t>Out 18:00 | Rema</t>
  </si>
  <si>
    <t>871-54726136</t>
  </si>
  <si>
    <t>Y87912</t>
  </si>
  <si>
    <t>1025/25Mai</t>
  </si>
  <si>
    <t>Thursday 10:30</t>
  </si>
  <si>
    <t>784-63282693</t>
  </si>
  <si>
    <t>1325/25.Mai</t>
  </si>
  <si>
    <t>784-63282682</t>
  </si>
  <si>
    <t>871-54726103</t>
  </si>
  <si>
    <t>6+.</t>
  </si>
  <si>
    <t>Happyfish</t>
  </si>
  <si>
    <t>871-54726125</t>
  </si>
  <si>
    <t>057-04611795</t>
  </si>
  <si>
    <t>1225/25 Mai</t>
  </si>
  <si>
    <t>Thursday 09:00</t>
  </si>
  <si>
    <t>501-16784762</t>
  </si>
  <si>
    <t>2300/21.Mai</t>
  </si>
  <si>
    <t xml:space="preserve">Out 16:00 Rema </t>
  </si>
  <si>
    <t xml:space="preserve">Williksen </t>
  </si>
  <si>
    <t>615-6058 8942</t>
  </si>
  <si>
    <t>0645/18.Mai</t>
  </si>
  <si>
    <t>mix 7+&amp; 8+</t>
  </si>
  <si>
    <t>Torsdag 09:30</t>
  </si>
  <si>
    <t>176-2273 9146</t>
  </si>
  <si>
    <t>EK366</t>
  </si>
  <si>
    <t>1610/18.May</t>
  </si>
  <si>
    <t>176-2273 9135</t>
  </si>
  <si>
    <t>Salmosped 3</t>
  </si>
  <si>
    <t>OSL</t>
  </si>
  <si>
    <t>Out 18:00 Rema</t>
  </si>
  <si>
    <t>112-0507 2421</t>
  </si>
  <si>
    <t>1055/18.Mai</t>
  </si>
  <si>
    <t>112-0507 2432</t>
  </si>
  <si>
    <t>T&amp;P Freshfoods</t>
  </si>
  <si>
    <t>HAN</t>
  </si>
  <si>
    <t xml:space="preserve">157-0425 3863 </t>
  </si>
  <si>
    <t>QR976</t>
  </si>
  <si>
    <t>1355/18.May</t>
  </si>
  <si>
    <t>Fredag 11:30</t>
  </si>
  <si>
    <t>HAIK</t>
  </si>
  <si>
    <t>020-02387313</t>
  </si>
  <si>
    <t>LH732</t>
  </si>
  <si>
    <t>1505/18.Mai</t>
  </si>
  <si>
    <t>020-01848921</t>
  </si>
  <si>
    <t>501-16784736</t>
  </si>
  <si>
    <t>0335/17.Mai</t>
  </si>
  <si>
    <t>112-05052434</t>
  </si>
  <si>
    <t>1055/16.Mai</t>
  </si>
  <si>
    <t>112-05052445</t>
  </si>
  <si>
    <t>112-05052456</t>
  </si>
  <si>
    <t>Out 16:00 - Latest 17:00 | Nor-log</t>
  </si>
  <si>
    <t>Hanning</t>
  </si>
  <si>
    <t xml:space="preserve">PVG </t>
  </si>
  <si>
    <t>112-0505 2460</t>
  </si>
  <si>
    <t>Tirsdag 09:30</t>
  </si>
  <si>
    <t>157-0425 3141</t>
  </si>
  <si>
    <t>1640/15.Mai</t>
  </si>
  <si>
    <t>Tirsdag 15:30</t>
  </si>
  <si>
    <t>157-0425 3701</t>
  </si>
  <si>
    <t>157-0425 3163</t>
  </si>
  <si>
    <t>157-0425 3756</t>
  </si>
  <si>
    <t>1355/15.Mai</t>
  </si>
  <si>
    <t>Label!</t>
  </si>
  <si>
    <t>SGN</t>
  </si>
  <si>
    <t>235-3344 3325</t>
  </si>
  <si>
    <t>TK6228</t>
  </si>
  <si>
    <t>0755/16.Mai</t>
  </si>
  <si>
    <t>Tirsdag 11:30</t>
  </si>
  <si>
    <t xml:space="preserve">Label! </t>
  </si>
  <si>
    <t xml:space="preserve">Out 16:00 - Latest 17:00 </t>
  </si>
  <si>
    <t>176-22739135</t>
  </si>
  <si>
    <t>1610/16. Mai</t>
  </si>
  <si>
    <t>Out 17:00 (Latest 18.00) | Intercargo</t>
  </si>
  <si>
    <t>784-6903 8174</t>
  </si>
  <si>
    <t>0525/12.May</t>
  </si>
  <si>
    <t>06:00</t>
  </si>
  <si>
    <t>MIDDLE</t>
  </si>
  <si>
    <t>Wednesday 09:30</t>
  </si>
  <si>
    <t>Ice Seaf</t>
  </si>
  <si>
    <t>112-0458 5582</t>
  </si>
  <si>
    <t>1055/12.May</t>
  </si>
  <si>
    <t>Friday 08:30</t>
  </si>
  <si>
    <t>NJ Fish</t>
  </si>
  <si>
    <t>112-0458 5593</t>
  </si>
  <si>
    <t>125-2261 1072</t>
  </si>
  <si>
    <t>BA287</t>
  </si>
  <si>
    <t>1740/12 May</t>
  </si>
  <si>
    <t>Firday 09:30</t>
  </si>
  <si>
    <t>Can pack Thursday</t>
  </si>
  <si>
    <t>784-69038185</t>
  </si>
  <si>
    <t>020-01747454</t>
  </si>
  <si>
    <t>1505/12.May</t>
  </si>
  <si>
    <t xml:space="preserve">1,2 NOK   pr kg  </t>
  </si>
  <si>
    <t>501-16604560</t>
  </si>
  <si>
    <t>0830/10.May</t>
  </si>
  <si>
    <t>Wednesday 11:30</t>
  </si>
  <si>
    <t>501-16604571</t>
  </si>
  <si>
    <t>501-16604582</t>
  </si>
  <si>
    <t>501-16784191</t>
  </si>
  <si>
    <t>0335/10.May</t>
  </si>
  <si>
    <t>112-0507 2340</t>
  </si>
  <si>
    <t>1055/11.May</t>
  </si>
  <si>
    <t>020-01747211</t>
  </si>
  <si>
    <t>1505/11.May</t>
  </si>
  <si>
    <t>CANCELLED</t>
  </si>
  <si>
    <t>1,2 NOK   pr kg</t>
  </si>
  <si>
    <t>112-0507 2351</t>
  </si>
  <si>
    <t>020-0494 9781</t>
  </si>
  <si>
    <t>LH8430</t>
  </si>
  <si>
    <t>0230/12.May</t>
  </si>
  <si>
    <t>Baxian</t>
  </si>
  <si>
    <t>020-0494 9921</t>
  </si>
  <si>
    <t>Lotte international</t>
  </si>
  <si>
    <t>501-16604556</t>
  </si>
  <si>
    <t>23:00/07.May</t>
  </si>
  <si>
    <t>Out 18.00 | Nor-log</t>
  </si>
  <si>
    <t>784-6903 8126</t>
  </si>
  <si>
    <t>1325/09.May</t>
  </si>
  <si>
    <t>Tuesday 09:30</t>
  </si>
  <si>
    <t>784-6903 8130</t>
  </si>
  <si>
    <t>Meiyan</t>
  </si>
  <si>
    <t>CTU</t>
  </si>
  <si>
    <t>020-0494 3536</t>
  </si>
  <si>
    <t>LH8412</t>
  </si>
  <si>
    <t>0110/10.May</t>
  </si>
  <si>
    <t>1,2 NOK  pr kg</t>
  </si>
  <si>
    <t>112-0505 2272</t>
  </si>
  <si>
    <t>1055/09.May</t>
  </si>
  <si>
    <t>Monday   09:30</t>
  </si>
  <si>
    <t>112-0505 2283</t>
  </si>
  <si>
    <t>112-0505 2294</t>
  </si>
  <si>
    <t>501-17463552</t>
  </si>
  <si>
    <t>0830/03.May</t>
  </si>
  <si>
    <t>501-17463563</t>
  </si>
  <si>
    <t>501-1678 4600</t>
  </si>
  <si>
    <t>Out 16.00 (Latest 18.00)</t>
  </si>
  <si>
    <t>615-6202 0836</t>
  </si>
  <si>
    <t>0250/05.May</t>
  </si>
  <si>
    <t>12:00</t>
  </si>
  <si>
    <t>020-0161 3544</t>
  </si>
  <si>
    <t>1505/04.May</t>
  </si>
  <si>
    <t>020-0488 2010</t>
  </si>
  <si>
    <t>Sunlon cancelled</t>
  </si>
  <si>
    <t>615-62020840</t>
  </si>
  <si>
    <t>King Fresh cancelled</t>
  </si>
  <si>
    <t>784-</t>
  </si>
  <si>
    <t>020-01613430</t>
  </si>
  <si>
    <t>1505/03.May</t>
  </si>
  <si>
    <t>1,2   NOK pr kg</t>
  </si>
  <si>
    <t>880-5032 8994</t>
  </si>
  <si>
    <t>HU760</t>
  </si>
  <si>
    <t>0500/04.May</t>
  </si>
  <si>
    <t>Tuesday 11:30</t>
  </si>
  <si>
    <t>880-5032 9005</t>
  </si>
  <si>
    <t>Shenzhen China Resource</t>
  </si>
  <si>
    <t>880-5034 2014</t>
  </si>
  <si>
    <t>Can prepack</t>
  </si>
  <si>
    <t>784-63379853</t>
  </si>
  <si>
    <t>1325/02.May</t>
  </si>
  <si>
    <t>8+.</t>
  </si>
  <si>
    <t>615-62020851</t>
  </si>
  <si>
    <t>2005/02.May</t>
  </si>
  <si>
    <t>615-62020862</t>
  </si>
  <si>
    <t>020-04881866</t>
  </si>
  <si>
    <t>1505/02.May</t>
  </si>
  <si>
    <t>020-04884854</t>
  </si>
  <si>
    <t>Sunlon - CANCEL</t>
  </si>
  <si>
    <t>Rema Out 18.00</t>
  </si>
  <si>
    <t>406-54349131</t>
  </si>
  <si>
    <t>5X008</t>
  </si>
  <si>
    <t>0100/01.May</t>
  </si>
  <si>
    <t>406-54349142</t>
  </si>
  <si>
    <t>112-04207851</t>
  </si>
  <si>
    <t>1055/01.May</t>
  </si>
  <si>
    <t>Tuesday   08:30</t>
  </si>
  <si>
    <t>020-04895284</t>
  </si>
  <si>
    <t>1505/01.May</t>
  </si>
  <si>
    <t>501-17195102</t>
  </si>
  <si>
    <t>7L031</t>
  </si>
  <si>
    <t>2100/30.Apr</t>
  </si>
  <si>
    <t>Monday   08:30</t>
  </si>
  <si>
    <t>112-0459 7692</t>
  </si>
  <si>
    <t>1155/28.Apr</t>
  </si>
  <si>
    <t>112-0459 7666</t>
  </si>
  <si>
    <t>020-0156 4076</t>
  </si>
  <si>
    <t>1505/28.Apr</t>
  </si>
  <si>
    <t>020-0156 4264</t>
  </si>
  <si>
    <t>020-0153 2263</t>
  </si>
  <si>
    <t>LH8442</t>
  </si>
  <si>
    <t>0300/29.Apr</t>
  </si>
  <si>
    <t>020-0165 7983</t>
  </si>
  <si>
    <t>SZX SUnday</t>
  </si>
  <si>
    <t>501-16709534</t>
  </si>
  <si>
    <t>0330/26.Apr</t>
  </si>
  <si>
    <t>Cancelled</t>
  </si>
  <si>
    <t>501-16709582</t>
  </si>
  <si>
    <t>0830/26.Apr</t>
  </si>
  <si>
    <t>501-16709593</t>
  </si>
  <si>
    <t>Two Oceans</t>
  </si>
  <si>
    <t>074-05157412</t>
  </si>
  <si>
    <t>KL641</t>
  </si>
  <si>
    <t>1435/26.Apr</t>
  </si>
  <si>
    <t>6500,-</t>
  </si>
  <si>
    <t>Out 18.00 Rema</t>
  </si>
  <si>
    <t>Sunlon CANCEL</t>
  </si>
  <si>
    <t>112-0420 7803</t>
  </si>
  <si>
    <t>1155/27.Apr</t>
  </si>
  <si>
    <t>112-0420 7814</t>
  </si>
  <si>
    <t>020-0154 5180</t>
  </si>
  <si>
    <t>1505/27.Apr</t>
  </si>
  <si>
    <t>Haitianxia</t>
  </si>
  <si>
    <t>020-0155 9725</t>
  </si>
  <si>
    <t>784-6900 1520</t>
  </si>
  <si>
    <t>0525/27.Apr</t>
  </si>
  <si>
    <t>784-6900 1531</t>
  </si>
  <si>
    <t>Out 18.00 | AT</t>
  </si>
  <si>
    <t>784-6900 1343</t>
  </si>
  <si>
    <t>1325/26.Apr</t>
  </si>
  <si>
    <t>784-6900 1354</t>
  </si>
  <si>
    <t>501-1628 1344</t>
  </si>
  <si>
    <t>Young Challenge</t>
  </si>
  <si>
    <t>501-1670 9571</t>
  </si>
  <si>
    <t xml:space="preserve">Shanghai Jumbo </t>
  </si>
  <si>
    <t>112-0334 5786</t>
  </si>
  <si>
    <t>MU773</t>
  </si>
  <si>
    <t>1315/26.Apr</t>
  </si>
  <si>
    <t>615-6053 9345</t>
  </si>
  <si>
    <t>D056</t>
  </si>
  <si>
    <t>2230/25.Apr</t>
  </si>
  <si>
    <t>615-6202 0781</t>
  </si>
  <si>
    <t>784-6328 3592</t>
  </si>
  <si>
    <t>CZ454</t>
  </si>
  <si>
    <t>2300/25.Apr</t>
  </si>
  <si>
    <t>784-6328 3603</t>
  </si>
  <si>
    <t>550-5012 1794</t>
  </si>
  <si>
    <t>CB870</t>
  </si>
  <si>
    <t>2200/25.Apr</t>
  </si>
  <si>
    <t>501-16608793</t>
  </si>
  <si>
    <t>2300/23.Apr</t>
  </si>
  <si>
    <t>118748/118893</t>
  </si>
  <si>
    <t>1019421/1019441</t>
  </si>
  <si>
    <t>501-16709556</t>
  </si>
  <si>
    <t>2100/23.Apr</t>
  </si>
  <si>
    <t>118749/118891</t>
  </si>
  <si>
    <t>1019422/ 1019440</t>
  </si>
  <si>
    <t>112-04207766</t>
  </si>
  <si>
    <t>1130/24.Apr</t>
  </si>
  <si>
    <t>118750/118892</t>
  </si>
  <si>
    <t>1019423/ 1019439</t>
  </si>
  <si>
    <t>Out 17.30 | Rema</t>
  </si>
  <si>
    <t>501-1628 1333</t>
  </si>
  <si>
    <t>Monday    08:30</t>
  </si>
  <si>
    <t>501-1670 9545</t>
  </si>
  <si>
    <t>406-5437 1704</t>
  </si>
  <si>
    <t>0100/24.Apr</t>
  </si>
  <si>
    <t>406-5437 2603</t>
  </si>
  <si>
    <t>406-5437 2614</t>
  </si>
  <si>
    <t>501-16282685</t>
  </si>
  <si>
    <t>0330/19.Apr</t>
  </si>
  <si>
    <t>19.50</t>
  </si>
  <si>
    <t xml:space="preserve">Out 18:00 Rema </t>
  </si>
  <si>
    <t>615-6202 0593</t>
  </si>
  <si>
    <t>0205/21.Apr</t>
  </si>
  <si>
    <t>Thursday 09:30</t>
  </si>
  <si>
    <t>112-0420 7722</t>
  </si>
  <si>
    <t>1015/20.Apr</t>
  </si>
  <si>
    <t>112-0420 7733</t>
  </si>
  <si>
    <t>615-6202 0604</t>
  </si>
  <si>
    <t>Fu Long</t>
  </si>
  <si>
    <t>217-0877 4765</t>
  </si>
  <si>
    <t>1200/21.Apr</t>
  </si>
  <si>
    <t>Thursday 11:30</t>
  </si>
  <si>
    <t>Out 17:00 - LATEST 18:00 Nor-log</t>
  </si>
  <si>
    <t>Floribbean - CANCEL!</t>
  </si>
  <si>
    <t>125-22617070</t>
  </si>
  <si>
    <t>BA209</t>
  </si>
  <si>
    <t>2010/19 Apr</t>
  </si>
  <si>
    <t>Min 3000kg CWT</t>
  </si>
  <si>
    <t>125-2261 7696</t>
  </si>
  <si>
    <t>1350/19 Apr</t>
  </si>
  <si>
    <t>Min 3400kg CWT</t>
  </si>
  <si>
    <t>880-5033 8352</t>
  </si>
  <si>
    <t>0500/20.Apr</t>
  </si>
  <si>
    <t>880-5033 8363</t>
  </si>
  <si>
    <t>880-5033 8374</t>
  </si>
  <si>
    <t>6 to 9</t>
  </si>
  <si>
    <t>Out 17:00  REMA</t>
  </si>
  <si>
    <t xml:space="preserve">Ouxian </t>
  </si>
  <si>
    <t>406-5437 1715</t>
  </si>
  <si>
    <t>0100/17.Apr</t>
  </si>
  <si>
    <t>406-5436 9906</t>
  </si>
  <si>
    <t>406-5436 9910</t>
  </si>
  <si>
    <t>406-5436 9932</t>
  </si>
  <si>
    <t>112-0420 7696</t>
  </si>
  <si>
    <t>1155/17.Apr</t>
  </si>
  <si>
    <t>Out 16:00</t>
  </si>
  <si>
    <t>125-2261 5655</t>
  </si>
  <si>
    <t>2015/13.Apr</t>
  </si>
  <si>
    <t>Terminal1</t>
  </si>
  <si>
    <t>057-0383 8715</t>
  </si>
  <si>
    <t>1250/13.Apr</t>
  </si>
  <si>
    <t>615-6202 0184</t>
  </si>
  <si>
    <t>0230/14.Apr</t>
  </si>
  <si>
    <t>615-6202 0195</t>
  </si>
  <si>
    <t>615-6202 0206</t>
  </si>
  <si>
    <t>217-08774684</t>
  </si>
  <si>
    <t>TG652</t>
  </si>
  <si>
    <t>1525/11.Apr</t>
  </si>
  <si>
    <t>112-04225093</t>
  </si>
  <si>
    <t>1325/12.Apr</t>
  </si>
  <si>
    <t>Florribean</t>
  </si>
  <si>
    <t>057-04055995</t>
  </si>
  <si>
    <t>1720/12.Apr</t>
  </si>
  <si>
    <t>Tirsdag 14:30</t>
  </si>
  <si>
    <t>CTU/TFU</t>
  </si>
  <si>
    <t>550-5011 7723</t>
  </si>
  <si>
    <t>CB855</t>
  </si>
  <si>
    <t>1025/13.Apr</t>
  </si>
  <si>
    <t>Onsdag   09:30</t>
  </si>
  <si>
    <t>784-6900 0794</t>
  </si>
  <si>
    <t>Tirsdag   09:30</t>
  </si>
  <si>
    <t>784-6900 0805</t>
  </si>
  <si>
    <t>112-0334 5580</t>
  </si>
  <si>
    <t>1315/12.Apr</t>
  </si>
  <si>
    <t>Torsdag   08:30</t>
  </si>
  <si>
    <t>615-62020210</t>
  </si>
  <si>
    <t>0205/13.Apr</t>
  </si>
  <si>
    <t>HAIK (Happyfish)</t>
  </si>
  <si>
    <t>057-03942746</t>
  </si>
  <si>
    <t>1750/03 Apr</t>
  </si>
  <si>
    <t>Monday 08:00</t>
  </si>
  <si>
    <t>501-15370902</t>
  </si>
  <si>
    <t>7L047</t>
  </si>
  <si>
    <t>2300/02.Apr</t>
  </si>
  <si>
    <t>112-03335581</t>
  </si>
  <si>
    <t>1315/03.Apr</t>
  </si>
  <si>
    <t>784-69000746</t>
  </si>
  <si>
    <t>0230/04.Apr</t>
  </si>
  <si>
    <t>784-69000750</t>
  </si>
  <si>
    <t>784-69000761</t>
  </si>
  <si>
    <t>071-60020483</t>
  </si>
  <si>
    <t>ET3604</t>
  </si>
  <si>
    <t>FOB Gardermoen terminal. Må være levert innen 15:00 1.4'</t>
  </si>
  <si>
    <t>071-60020494</t>
  </si>
  <si>
    <t>Out 15:00</t>
  </si>
  <si>
    <t>125-2261 3286</t>
  </si>
  <si>
    <t>2015/03 Apr</t>
  </si>
  <si>
    <t>7 to 9</t>
  </si>
  <si>
    <t>CHED</t>
  </si>
  <si>
    <t>125-2261 3231</t>
  </si>
  <si>
    <t>1740/03 Mar</t>
  </si>
  <si>
    <t>7+ Not all 9+!</t>
  </si>
  <si>
    <t>112-0333 5592</t>
  </si>
  <si>
    <t>Shanghai Zhiyuan</t>
  </si>
  <si>
    <t>784-6900 0713</t>
  </si>
  <si>
    <t>1325/03.Apr</t>
  </si>
  <si>
    <t>784-6900 0724</t>
  </si>
  <si>
    <t>8+,some 7-8</t>
  </si>
  <si>
    <t>TFU/CTU</t>
  </si>
  <si>
    <t>999-9179 8125</t>
  </si>
  <si>
    <t>CA3160</t>
  </si>
  <si>
    <t>0410/04.Apr</t>
  </si>
  <si>
    <t>Out 15:00 Rema</t>
  </si>
  <si>
    <t>112-03344283</t>
  </si>
  <si>
    <t>1155/02.Apr</t>
  </si>
  <si>
    <t>112-03344294</t>
  </si>
  <si>
    <t>406-55305596</t>
  </si>
  <si>
    <t>0100/02.Apr</t>
  </si>
  <si>
    <t>08:00</t>
  </si>
  <si>
    <t>Monday   11:30</t>
  </si>
  <si>
    <t>406-55305611</t>
  </si>
  <si>
    <t>406-54369851</t>
  </si>
  <si>
    <t>0100/03.Apr</t>
  </si>
  <si>
    <t>406-54369862</t>
  </si>
  <si>
    <t>074-04864543</t>
  </si>
  <si>
    <t>KL627</t>
  </si>
  <si>
    <t>14:45/29 Mar.</t>
  </si>
  <si>
    <t>501-12929291</t>
  </si>
  <si>
    <t>0830/29.Mar</t>
  </si>
  <si>
    <t>Ønsker ETA 29.03</t>
  </si>
  <si>
    <t>501-13336875</t>
  </si>
  <si>
    <t>784-68769260</t>
  </si>
  <si>
    <t>0445/30.Mar</t>
  </si>
  <si>
    <t>ØnskerETA 30.03</t>
  </si>
  <si>
    <t>784-68769271</t>
  </si>
  <si>
    <t>Hanwool</t>
  </si>
  <si>
    <t>501-13660054</t>
  </si>
  <si>
    <t>0330/29.Mar</t>
  </si>
  <si>
    <t>501-14849343</t>
  </si>
  <si>
    <t xml:space="preserve">Rema </t>
  </si>
  <si>
    <t>876-4369 9401</t>
  </si>
  <si>
    <t>3U9612</t>
  </si>
  <si>
    <t>0250/31.Mar</t>
  </si>
  <si>
    <t>118356.</t>
  </si>
  <si>
    <t>Wed 09:30</t>
  </si>
  <si>
    <t>999-9196 8111</t>
  </si>
  <si>
    <t>CA772</t>
  </si>
  <si>
    <t>0530/31.Mar</t>
  </si>
  <si>
    <t>118357.</t>
  </si>
  <si>
    <t>999-9196 8122</t>
  </si>
  <si>
    <t>118358.</t>
  </si>
  <si>
    <t>112-0335 0410</t>
  </si>
  <si>
    <t>1155/30.Mar</t>
  </si>
  <si>
    <t>118359.</t>
  </si>
  <si>
    <t>112-0335 0421</t>
  </si>
  <si>
    <t>118361.</t>
  </si>
  <si>
    <t>Katran LLC</t>
  </si>
  <si>
    <t>EVN</t>
  </si>
  <si>
    <t>624-5219 4752</t>
  </si>
  <si>
    <t>PC550</t>
  </si>
  <si>
    <t>0230/31.Mar</t>
  </si>
  <si>
    <t>118380.</t>
  </si>
  <si>
    <t>X-BOX. Label in mail</t>
  </si>
  <si>
    <t>Out 17:00</t>
  </si>
  <si>
    <t>Viet Light</t>
  </si>
  <si>
    <t>071-6044 9642</t>
  </si>
  <si>
    <t>ET3792</t>
  </si>
  <si>
    <t>0705/29.Mar</t>
  </si>
  <si>
    <t>125-22611595</t>
  </si>
  <si>
    <t>2010/29.Mar</t>
  </si>
  <si>
    <t>125-22613861</t>
  </si>
  <si>
    <t>1350/29.Mar</t>
  </si>
  <si>
    <t>125-22611691</t>
  </si>
  <si>
    <t>1455/29 Ma</t>
  </si>
  <si>
    <t>784-68770612</t>
  </si>
  <si>
    <t>0525/30.Mar</t>
  </si>
  <si>
    <t>Katran / CANCEL</t>
  </si>
  <si>
    <t>624-52194925</t>
  </si>
  <si>
    <t>0230/29.Mar</t>
  </si>
  <si>
    <t>15:50/27 Mar.</t>
  </si>
  <si>
    <t>999-9179 2083</t>
  </si>
  <si>
    <t>0410/28.Mar</t>
  </si>
  <si>
    <t>6-8.</t>
  </si>
  <si>
    <t>Monday 09:30</t>
  </si>
  <si>
    <t>999-9179 2094</t>
  </si>
  <si>
    <t xml:space="preserve">SZX </t>
  </si>
  <si>
    <t>406-5530 5644</t>
  </si>
  <si>
    <t>0100/27.Mar</t>
  </si>
  <si>
    <t>6-9.</t>
  </si>
  <si>
    <t>112-0335 0373</t>
  </si>
  <si>
    <t>1155/27.Mar</t>
  </si>
  <si>
    <t>999-9179 2120</t>
  </si>
  <si>
    <t>CA1044</t>
  </si>
  <si>
    <t>1210/27.Mar</t>
  </si>
  <si>
    <t>999-9179 2131</t>
  </si>
  <si>
    <t>Out 16:00 (18:00 Latest)</t>
  </si>
  <si>
    <t xml:space="preserve">forsinket pga. innstilt ferge og stengt fjellovergang </t>
  </si>
  <si>
    <t>Hi-Chain</t>
  </si>
  <si>
    <t>112-0331 4286</t>
  </si>
  <si>
    <t>1150/26.Mar</t>
  </si>
  <si>
    <t>Monday  08:30</t>
  </si>
  <si>
    <t>112-0331 4290</t>
  </si>
  <si>
    <t>020-02116995</t>
  </si>
  <si>
    <t>0305/27.Mar</t>
  </si>
  <si>
    <t>1 NOK pr kg</t>
  </si>
  <si>
    <t>New AWB 999-33642943</t>
  </si>
  <si>
    <t>020-01608810</t>
  </si>
  <si>
    <t>Forsinket da bilen må på verksted samt. innstilt ferge og stengt fjellovergang.</t>
  </si>
  <si>
    <t>Kansellert</t>
  </si>
  <si>
    <t>Sunday   11:30</t>
  </si>
  <si>
    <t>020-0214 1473</t>
  </si>
  <si>
    <t>LH8400</t>
  </si>
  <si>
    <t>0720/27.Mar</t>
  </si>
  <si>
    <t>406-5530 5681</t>
  </si>
  <si>
    <t>5X010</t>
  </si>
  <si>
    <t>0100/26.Mar</t>
  </si>
  <si>
    <t>Monday  11:30</t>
  </si>
  <si>
    <t>406-5452 2425</t>
  </si>
  <si>
    <t>Lastes sist i samråd med Sverre</t>
  </si>
  <si>
    <t>Out 17:00 Rema</t>
  </si>
  <si>
    <t>125-2261 0556</t>
  </si>
  <si>
    <t>2030/23 Mar</t>
  </si>
  <si>
    <t>Ched: 4700,-</t>
  </si>
  <si>
    <t>784-6877 0822</t>
  </si>
  <si>
    <t>1340/24.Mar</t>
  </si>
  <si>
    <t>784-6877 0586</t>
  </si>
  <si>
    <t>0200/24.Mar</t>
  </si>
  <si>
    <t>406-5530 6613</t>
  </si>
  <si>
    <t>5X0014</t>
  </si>
  <si>
    <t>2300/23.Mar</t>
  </si>
  <si>
    <t>11.00</t>
  </si>
  <si>
    <t>Out 18:00 Nor-log</t>
  </si>
  <si>
    <t>020-0376 0606</t>
  </si>
  <si>
    <t>LH452</t>
  </si>
  <si>
    <t>1615/23 Mar</t>
  </si>
  <si>
    <t>125-2261 0070</t>
  </si>
  <si>
    <t>1945/23 Mar</t>
  </si>
  <si>
    <t>4700 CHED</t>
  </si>
  <si>
    <t>Katran</t>
  </si>
  <si>
    <t>624-5138 2225</t>
  </si>
  <si>
    <t>0230/24.Mar</t>
  </si>
  <si>
    <t>KingFresh</t>
  </si>
  <si>
    <t>784-6877 0833</t>
  </si>
  <si>
    <t>784-6877 0575</t>
  </si>
  <si>
    <t>Out 16:00 latest 18:00</t>
  </si>
  <si>
    <t>Haik!!!</t>
  </si>
  <si>
    <t>Sicuan Meiyan</t>
  </si>
  <si>
    <t>999-91795082</t>
  </si>
  <si>
    <t>0410/20.Mar</t>
  </si>
  <si>
    <t>Haitanxia</t>
  </si>
  <si>
    <t>112-03350292</t>
  </si>
  <si>
    <t>1155/20.Mar</t>
  </si>
  <si>
    <t>406-55305563</t>
  </si>
  <si>
    <t>0100/20.Mar</t>
  </si>
  <si>
    <t>406-55305574</t>
  </si>
  <si>
    <t>501-12929313</t>
  </si>
  <si>
    <t>2100/19.Mar</t>
  </si>
  <si>
    <t>112-02100722</t>
  </si>
  <si>
    <t>1155/19.Mar</t>
  </si>
  <si>
    <t>112-02100711</t>
  </si>
  <si>
    <t>501-14296041</t>
  </si>
  <si>
    <t>cancelled</t>
  </si>
  <si>
    <t>501-13733366</t>
  </si>
  <si>
    <t>0830/15.Mar</t>
  </si>
  <si>
    <t>501-13336901</t>
  </si>
  <si>
    <t>501-13733344</t>
  </si>
  <si>
    <t>501-13733355</t>
  </si>
  <si>
    <t>Out 19:00 latest - 22:30 Express</t>
  </si>
  <si>
    <t>001-2143 1012</t>
  </si>
  <si>
    <t>AA057</t>
  </si>
  <si>
    <t>1715/16Mar</t>
  </si>
  <si>
    <t>58250,-</t>
  </si>
  <si>
    <t>Mix 7 to 9+</t>
  </si>
  <si>
    <t>624-5219 4796</t>
  </si>
  <si>
    <t>0230/17.Mar</t>
  </si>
  <si>
    <t>020-0350 8260</t>
  </si>
  <si>
    <t>0305/17.Mar</t>
  </si>
  <si>
    <t>020-0307 9193</t>
  </si>
  <si>
    <t>020-0346 3095</t>
  </si>
  <si>
    <t>871-5459 4724</t>
  </si>
  <si>
    <t>Y87935</t>
  </si>
  <si>
    <t>1000/15.Mar</t>
  </si>
  <si>
    <t>999-91967960</t>
  </si>
  <si>
    <t>CA966</t>
  </si>
  <si>
    <t>0635/15.Mar</t>
  </si>
  <si>
    <t>118034.</t>
  </si>
  <si>
    <t>999-91967993</t>
  </si>
  <si>
    <t>118035.</t>
  </si>
  <si>
    <t xml:space="preserve">Happyfish </t>
  </si>
  <si>
    <t>871-54594735</t>
  </si>
  <si>
    <t>1400/13.Mar</t>
  </si>
  <si>
    <t>118036.</t>
  </si>
  <si>
    <t>999-91967982</t>
  </si>
  <si>
    <t>0625/15.Mar</t>
  </si>
  <si>
    <t>118037.</t>
  </si>
  <si>
    <t>Haiker!</t>
  </si>
  <si>
    <t>Out 18.00 (Latest 18.30) Rema</t>
  </si>
  <si>
    <t>125-2261 2866</t>
  </si>
  <si>
    <t>1945/13.Mar</t>
  </si>
  <si>
    <t>999-9179 2024</t>
  </si>
  <si>
    <t>1125/13.Mar</t>
  </si>
  <si>
    <t>117996.</t>
  </si>
  <si>
    <t>999-9179 2035</t>
  </si>
  <si>
    <t>117997.</t>
  </si>
  <si>
    <t>999-9179 2046</t>
  </si>
  <si>
    <t>117998.</t>
  </si>
  <si>
    <t>501-1333 6890</t>
  </si>
  <si>
    <t>2100/12.Mar</t>
  </si>
  <si>
    <t>117999.</t>
  </si>
  <si>
    <t>Flex 6-9 (Not above)</t>
  </si>
  <si>
    <t xml:space="preserve">Need 8kg </t>
  </si>
  <si>
    <t>Order nr</t>
  </si>
  <si>
    <t>501-12877771</t>
  </si>
  <si>
    <t>0830/08.Mar</t>
  </si>
  <si>
    <t>501-12877782</t>
  </si>
  <si>
    <t>501-12928064</t>
  </si>
  <si>
    <t>0335/08.Mar</t>
  </si>
  <si>
    <t>501-13251276</t>
  </si>
  <si>
    <t>501-14360135</t>
  </si>
  <si>
    <t xml:space="preserve">utgår </t>
  </si>
  <si>
    <t>Out 22:30 LATEST - Express</t>
  </si>
  <si>
    <t>880-5028 6972</t>
  </si>
  <si>
    <t>HU770</t>
  </si>
  <si>
    <t>0230/08.Mar</t>
  </si>
  <si>
    <t>871-5455 9772</t>
  </si>
  <si>
    <t>Y87419</t>
  </si>
  <si>
    <t>1150/08.Mar</t>
  </si>
  <si>
    <t>406-5452 2473</t>
  </si>
  <si>
    <t>0100/10.Mar</t>
  </si>
  <si>
    <t>624-5219 4741</t>
  </si>
  <si>
    <t>0230/10.Mar</t>
  </si>
  <si>
    <t>217-0784 9225</t>
  </si>
  <si>
    <t>1245/09.Mar</t>
  </si>
  <si>
    <t xml:space="preserve">PEK </t>
  </si>
  <si>
    <t>057-0357 9424</t>
  </si>
  <si>
    <t>AF382</t>
  </si>
  <si>
    <t>1610/10.Mar</t>
  </si>
  <si>
    <t>Reduced volume from 161bx to 108bx</t>
  </si>
  <si>
    <t>Truck number: UL8729</t>
  </si>
  <si>
    <t>176-19142174</t>
  </si>
  <si>
    <t>176-19142255</t>
  </si>
  <si>
    <t xml:space="preserve">Katran </t>
  </si>
  <si>
    <t>624-52194741</t>
  </si>
  <si>
    <t>880-50286972</t>
  </si>
  <si>
    <t>871-54559772</t>
  </si>
  <si>
    <t>871-54559783</t>
  </si>
  <si>
    <t>871-54585160</t>
  </si>
  <si>
    <t>Out 22:30 LATEST (Express) | Nor-log</t>
  </si>
  <si>
    <t>615-6201 9333</t>
  </si>
  <si>
    <t>I98850</t>
  </si>
  <si>
    <t>1505/07.Mar</t>
  </si>
  <si>
    <t>880-5028 7381</t>
  </si>
  <si>
    <t>HU492</t>
  </si>
  <si>
    <t>0540/08.Mar</t>
  </si>
  <si>
    <t>406-5452 1460</t>
  </si>
  <si>
    <t>0300/07.Mar</t>
  </si>
  <si>
    <t>880-5028 7392</t>
  </si>
  <si>
    <t>217-0784 9166</t>
  </si>
  <si>
    <t>1245/07.Mar</t>
  </si>
  <si>
    <t>Bil nr VM2809 / Nor-log</t>
  </si>
  <si>
    <t>Out 19.00 | Latest 19.15 on road!</t>
  </si>
  <si>
    <t>125-2260 8025</t>
  </si>
  <si>
    <t>1930/06.Mar</t>
  </si>
  <si>
    <t>CAN</t>
  </si>
  <si>
    <t>784-6876 9315</t>
  </si>
  <si>
    <t>CZ308</t>
  </si>
  <si>
    <t>1610/06.Mar</t>
  </si>
  <si>
    <t>Flex 7+</t>
  </si>
  <si>
    <t>999-9179 1840</t>
  </si>
  <si>
    <t>1125/06.Mar</t>
  </si>
  <si>
    <t>999-9179 1851</t>
  </si>
  <si>
    <t>501-1333 6945</t>
  </si>
  <si>
    <t>2100/05.Mar</t>
  </si>
  <si>
    <t/>
  </si>
  <si>
    <t>Out 17.00 | Rema (Latest on road 18.25)</t>
  </si>
  <si>
    <t>217-07849122</t>
  </si>
  <si>
    <t>TG614</t>
  </si>
  <si>
    <t>1550/02.Mar</t>
  </si>
  <si>
    <t>406-54516825</t>
  </si>
  <si>
    <t>0100/05.Mar</t>
  </si>
  <si>
    <t>Friday 09:30</t>
  </si>
  <si>
    <t>615-60480044</t>
  </si>
  <si>
    <t>1215/02.Mar</t>
  </si>
  <si>
    <t>Brodaton</t>
  </si>
  <si>
    <t>217-08770506</t>
  </si>
  <si>
    <t>615-62018740</t>
  </si>
  <si>
    <t>624-52194715</t>
  </si>
  <si>
    <t>0230/03.Mar</t>
  </si>
  <si>
    <t>Only 7-8</t>
  </si>
  <si>
    <t>176-19142690</t>
  </si>
  <si>
    <t>Out 13.00 (22.00) | Intercargo</t>
  </si>
  <si>
    <t>On the road latest 22.30</t>
  </si>
  <si>
    <t>615-62018725</t>
  </si>
  <si>
    <t>1505/28.Feb</t>
  </si>
  <si>
    <t>176-19143666</t>
  </si>
  <si>
    <t>EK308</t>
  </si>
  <si>
    <t>2230/28.Feb</t>
  </si>
  <si>
    <t>406-54521541</t>
  </si>
  <si>
    <t>0300/28.Feb</t>
  </si>
  <si>
    <t>6 to 7</t>
  </si>
  <si>
    <t>176-19143655</t>
  </si>
  <si>
    <t>EK306</t>
  </si>
  <si>
    <t>1445/28.Feb</t>
  </si>
  <si>
    <t>618-44068441</t>
  </si>
  <si>
    <t>SQ878</t>
  </si>
  <si>
    <t>1620/28.Feb</t>
  </si>
  <si>
    <t xml:space="preserve">SIST AV </t>
  </si>
  <si>
    <t>FØRST AV</t>
  </si>
  <si>
    <t>Out 17.00 (LAT OSLO 06.00) | Rema</t>
  </si>
  <si>
    <t>125-22608095</t>
  </si>
  <si>
    <t>1930/27.Feb</t>
  </si>
  <si>
    <t>112-02093991</t>
  </si>
  <si>
    <t>1120/27.Feb</t>
  </si>
  <si>
    <t>999-38335415</t>
  </si>
  <si>
    <t>1125/27.Feb</t>
  </si>
  <si>
    <t>999-38335426</t>
  </si>
  <si>
    <t>999-38335430</t>
  </si>
  <si>
    <t>TOR</t>
  </si>
  <si>
    <t>Salmo 7</t>
  </si>
  <si>
    <t>Out 15:00 | Rema</t>
  </si>
  <si>
    <t>125-2259 8914</t>
  </si>
  <si>
    <t>1930/17.Feb</t>
  </si>
  <si>
    <t>4700 NOK CHED / Wants ETA 17th or 18th</t>
  </si>
  <si>
    <t>217-0784 7700</t>
  </si>
  <si>
    <t>1550/16.Feb</t>
  </si>
  <si>
    <t>020-0214 2302</t>
  </si>
  <si>
    <t>2335/17.Feb</t>
  </si>
  <si>
    <t>020-0225 8255</t>
  </si>
  <si>
    <t>020-0189 7280</t>
  </si>
  <si>
    <t>0300/18.Feb</t>
  </si>
  <si>
    <t>6 to 10</t>
  </si>
  <si>
    <t>020-0231 8444</t>
  </si>
  <si>
    <t>2345/17.Feb</t>
  </si>
  <si>
    <t>Out 15:00 | Atlantic Thermo</t>
  </si>
  <si>
    <t>624-5219 4575 (27 bx)</t>
  </si>
  <si>
    <t>0230/15.Feb</t>
  </si>
  <si>
    <t xml:space="preserve">Viet Light </t>
  </si>
  <si>
    <t>157-52346442</t>
  </si>
  <si>
    <t>1220/15.Feb</t>
  </si>
  <si>
    <t>Wednesday 15:30</t>
  </si>
  <si>
    <t>871-5458 4180</t>
  </si>
  <si>
    <t>Y88419</t>
  </si>
  <si>
    <t>1150/15.Feb</t>
  </si>
  <si>
    <t>871-5458 4191</t>
  </si>
  <si>
    <t>615-62017944</t>
  </si>
  <si>
    <t>I98878</t>
  </si>
  <si>
    <t>1505/15.Feb</t>
  </si>
  <si>
    <t>Out 15:00 Nor-log</t>
  </si>
  <si>
    <t>112-02102936</t>
  </si>
  <si>
    <t>1315/14.Feb</t>
  </si>
  <si>
    <t>112-02102940</t>
  </si>
  <si>
    <t>020-02002825</t>
  </si>
  <si>
    <t>0215/15.Feb</t>
  </si>
  <si>
    <t>615-62017922</t>
  </si>
  <si>
    <t>1505/14.Feb</t>
  </si>
  <si>
    <t>615-62017933</t>
  </si>
  <si>
    <t>501-12541933</t>
  </si>
  <si>
    <t>2100/12.Feb</t>
  </si>
  <si>
    <t>501-12541944</t>
  </si>
  <si>
    <t>501-12541966</t>
  </si>
  <si>
    <t>Out 16:00 - latest 17:00 | Intercargo</t>
  </si>
  <si>
    <t>999-38331716</t>
  </si>
  <si>
    <t>1125/13.Feb</t>
  </si>
  <si>
    <t>999-38330294</t>
  </si>
  <si>
    <t>999-38330283</t>
  </si>
  <si>
    <t>999-38330272</t>
  </si>
  <si>
    <t>501-10078670</t>
  </si>
  <si>
    <t>Mon 08:30</t>
  </si>
  <si>
    <t>501-12541911</t>
  </si>
  <si>
    <t>Out 15:00 | Nor-log</t>
  </si>
  <si>
    <t>125-22606710</t>
  </si>
  <si>
    <t>1845/13.Feb</t>
  </si>
  <si>
    <t>624-52194682</t>
  </si>
  <si>
    <t>0230/13.Feb</t>
  </si>
  <si>
    <t>Monday 11:30</t>
  </si>
  <si>
    <t>176-19140984</t>
  </si>
  <si>
    <t>1445/13.Feb</t>
  </si>
  <si>
    <t>Sh Jumbo</t>
  </si>
  <si>
    <t>176-19142524</t>
  </si>
  <si>
    <t>EK302</t>
  </si>
  <si>
    <t>1505/13.Feb</t>
  </si>
  <si>
    <t>157-52346405</t>
  </si>
  <si>
    <t>1440/12.Feb</t>
  </si>
  <si>
    <t>04:00</t>
  </si>
  <si>
    <t>Mon 15:30</t>
  </si>
  <si>
    <t>Sunlon - CANCELLED</t>
  </si>
  <si>
    <t>157-63241404</t>
  </si>
  <si>
    <t>020-02172096</t>
  </si>
  <si>
    <t>2355/13.eb</t>
  </si>
  <si>
    <t>Out 16:00 | Intercargo</t>
  </si>
  <si>
    <t>020-0196 9063</t>
  </si>
  <si>
    <t>2320/12.Feb</t>
  </si>
  <si>
    <t>020-0196 9542</t>
  </si>
  <si>
    <t>Ocean family</t>
  </si>
  <si>
    <t>020-0196 9951</t>
  </si>
  <si>
    <t>020-0197 1196</t>
  </si>
  <si>
    <t>020-0197 1513</t>
  </si>
  <si>
    <t xml:space="preserve">020-0197 1524 </t>
  </si>
  <si>
    <t>157-5234 6394</t>
  </si>
  <si>
    <t>QR8962</t>
  </si>
  <si>
    <t>0200/12.Feb</t>
  </si>
  <si>
    <t>157-6324 1382</t>
  </si>
  <si>
    <t>157-5234 6361</t>
  </si>
  <si>
    <t>157-5234 6383</t>
  </si>
  <si>
    <t>176-1914 2701</t>
  </si>
  <si>
    <t>1305/12.Feb</t>
  </si>
  <si>
    <t>Mon 09:30</t>
  </si>
  <si>
    <t>157-5234 6372</t>
  </si>
  <si>
    <t>071-59274806</t>
  </si>
  <si>
    <t>ET3788</t>
  </si>
  <si>
    <t>0200/10.Feb</t>
  </si>
  <si>
    <t> 117357 </t>
  </si>
  <si>
    <t>13:00</t>
  </si>
  <si>
    <t>FF</t>
  </si>
  <si>
    <t>071-59274810</t>
  </si>
  <si>
    <t>247 ks</t>
  </si>
  <si>
    <t>071-59274821</t>
  </si>
  <si>
    <t>251 ks</t>
  </si>
  <si>
    <t>Out 14.00 | Nor-log</t>
  </si>
  <si>
    <t>871-5455 9853</t>
  </si>
  <si>
    <t>1150/08.Feb</t>
  </si>
  <si>
    <t>880-5026 8746</t>
  </si>
  <si>
    <t>0430/08.Feb</t>
  </si>
  <si>
    <t>112-0209 3803</t>
  </si>
  <si>
    <t>0730/09.Feb</t>
  </si>
  <si>
    <t>6 to 10 prefer some 6 to 8</t>
  </si>
  <si>
    <t>871-5455 9831</t>
  </si>
  <si>
    <t>217-0784 6790</t>
  </si>
  <si>
    <t>1550/10.Feb</t>
  </si>
  <si>
    <t>871-5455 9842</t>
  </si>
  <si>
    <t>Out 15.00 | IC SD99913</t>
  </si>
  <si>
    <t>125-2260 6463</t>
  </si>
  <si>
    <t>1930/09.Feb</t>
  </si>
  <si>
    <t>624-5219 4634</t>
  </si>
  <si>
    <t>0230/09.Feb</t>
  </si>
  <si>
    <t>176-1914 1791</t>
  </si>
  <si>
    <t>1445/10.Feb</t>
  </si>
  <si>
    <t>020-0112 9446</t>
  </si>
  <si>
    <t>2345/09.Feb</t>
  </si>
  <si>
    <t>157-6324 1312</t>
  </si>
  <si>
    <t>QR8944</t>
  </si>
  <si>
    <t>0300/10.Feb</t>
  </si>
  <si>
    <t>Thursday 15:30</t>
  </si>
  <si>
    <t>020-0104 9020</t>
  </si>
  <si>
    <t>2335/09.Feb</t>
  </si>
  <si>
    <t>020-0115 1861</t>
  </si>
  <si>
    <t>NOTE: 990bx</t>
  </si>
  <si>
    <t>157-52344051</t>
  </si>
  <si>
    <t>1445/08.Feb</t>
  </si>
  <si>
    <t>157-69662600</t>
  </si>
  <si>
    <t>501-11809372</t>
  </si>
  <si>
    <t>0830/08.Feb</t>
  </si>
  <si>
    <t>501-11809383</t>
  </si>
  <si>
    <t xml:space="preserve">Lotte International	</t>
  </si>
  <si>
    <t>176-19141065</t>
  </si>
  <si>
    <t>1650/07.Feb</t>
  </si>
  <si>
    <t>501-11808510</t>
  </si>
  <si>
    <t>501-12298300</t>
  </si>
  <si>
    <t>Transportør | Rema RD5034 - OUT 14:00</t>
  </si>
  <si>
    <t>157-52344062</t>
  </si>
  <si>
    <t>1445/07.Feb</t>
  </si>
  <si>
    <t>176-19141776</t>
  </si>
  <si>
    <t>2040/08.Feb</t>
  </si>
  <si>
    <t>NB: Disse haiker med Extra bilen!</t>
  </si>
  <si>
    <t>501-18866374</t>
  </si>
  <si>
    <t>2100/05.Feb</t>
  </si>
  <si>
    <t>501-11809335</t>
  </si>
  <si>
    <t>501-11809346</t>
  </si>
  <si>
    <t>2300/05.Feb</t>
  </si>
  <si>
    <t>501-11809313</t>
  </si>
  <si>
    <t>Out 14.00 | Nor-log KY6984</t>
  </si>
  <si>
    <t>020-2168 9662</t>
  </si>
  <si>
    <t>LH8018</t>
  </si>
  <si>
    <t>501-1254 2412</t>
  </si>
  <si>
    <t>05.02.2026 21.00</t>
  </si>
  <si>
    <t>020-2168 9614</t>
  </si>
  <si>
    <t>501-10322152</t>
  </si>
  <si>
    <t>1900/05.Feb</t>
  </si>
  <si>
    <t>Out 15.00 | Nor-log NU7841</t>
  </si>
  <si>
    <t>125-22597750</t>
  </si>
  <si>
    <t>1845/06.Feb</t>
  </si>
  <si>
    <t>624-52194586</t>
  </si>
  <si>
    <t>0230/06.Feb</t>
  </si>
  <si>
    <t>999-38331624</t>
  </si>
  <si>
    <t>1125/06.Feb</t>
  </si>
  <si>
    <t>999-38331635</t>
  </si>
  <si>
    <t>999-38331646</t>
  </si>
  <si>
    <t>999-38331650</t>
  </si>
  <si>
    <t>112-02093755</t>
  </si>
  <si>
    <t>0730/06.Feb</t>
  </si>
  <si>
    <t>Out 14.00 | Thermo Transit AE67284 / DN2564</t>
  </si>
  <si>
    <t>Filetfabrikken</t>
  </si>
  <si>
    <t>fillets</t>
  </si>
  <si>
    <t>FILET</t>
  </si>
  <si>
    <t>501-11809324</t>
  </si>
  <si>
    <t>0830/01.Feb</t>
  </si>
  <si>
    <t>501-11166396</t>
  </si>
  <si>
    <t>1017898/1017906</t>
  </si>
  <si>
    <t>501-11166385</t>
  </si>
  <si>
    <t>0330/01.Feb</t>
  </si>
  <si>
    <t>FOB OSCC. Trenger docs</t>
  </si>
  <si>
    <t>Out 16:00 | Rema</t>
  </si>
  <si>
    <t>125-21237683</t>
  </si>
  <si>
    <t>1930/02 Feb</t>
  </si>
  <si>
    <t>VIET LIGHT</t>
  </si>
  <si>
    <t xml:space="preserve">HAN </t>
  </si>
  <si>
    <t>157-52346151</t>
  </si>
  <si>
    <t>1220/02.Feb</t>
  </si>
  <si>
    <t>Torsdag 15:30</t>
  </si>
  <si>
    <t>624-52194774</t>
  </si>
  <si>
    <t>0230/02.Feb</t>
  </si>
  <si>
    <t>Torsdag 11:30</t>
  </si>
  <si>
    <t>176-19142362</t>
  </si>
  <si>
    <t>1445/02.Feb</t>
  </si>
  <si>
    <t>020-01536010</t>
  </si>
  <si>
    <t>0300/03.Feb</t>
  </si>
  <si>
    <t>020-01536636</t>
  </si>
  <si>
    <t>020-01536065</t>
  </si>
  <si>
    <t>7 +</t>
  </si>
  <si>
    <t>16:00 - latest 18:00 | Nor-log PK8793</t>
  </si>
  <si>
    <t>871-5455 9724</t>
  </si>
  <si>
    <t>1100/01.Feb</t>
  </si>
  <si>
    <t>no flex</t>
  </si>
  <si>
    <t>871-5455 9735</t>
  </si>
  <si>
    <t>550-5009 3901</t>
  </si>
  <si>
    <t>0330/03.Feb</t>
  </si>
  <si>
    <t>217-0784 6705</t>
  </si>
  <si>
    <t>1550/02.Feb</t>
  </si>
  <si>
    <t>871-5455 9746</t>
  </si>
  <si>
    <t>880-5026 7873</t>
  </si>
  <si>
    <t>0430/01.Feb</t>
  </si>
  <si>
    <t>16:00  Rema</t>
  </si>
  <si>
    <t>020-0153 5866</t>
  </si>
  <si>
    <t>615-6197 7005</t>
  </si>
  <si>
    <t>1215/02.Feb</t>
  </si>
  <si>
    <t>05:00</t>
  </si>
  <si>
    <t>176-1914 2340</t>
  </si>
  <si>
    <t>EK328</t>
  </si>
  <si>
    <t>2200/02.Feb</t>
  </si>
  <si>
    <t>871-5455 9750</t>
  </si>
  <si>
    <t>871-5455 9761</t>
  </si>
  <si>
    <t>501-11800504</t>
  </si>
  <si>
    <t>2100/29.Jan</t>
  </si>
  <si>
    <t>501-11800515</t>
  </si>
  <si>
    <t>501-10932821</t>
  </si>
  <si>
    <t>2300/29.Jan</t>
  </si>
  <si>
    <t>16:00 - latest 18:00 | Nor-log UV2203</t>
  </si>
  <si>
    <t>112-0119 4815</t>
  </si>
  <si>
    <t>1120/30.Jan</t>
  </si>
  <si>
    <t>999-3832 8883</t>
  </si>
  <si>
    <t>1125/30.Jan</t>
  </si>
  <si>
    <t>999-38328894</t>
  </si>
  <si>
    <t>999-38328905</t>
  </si>
  <si>
    <t>999-37293115</t>
  </si>
  <si>
    <t>501-08116824</t>
  </si>
  <si>
    <t>6 to 10 prefer 6 /8</t>
  </si>
  <si>
    <t>16:00 | Atlantic Thermo GLE7CU5</t>
  </si>
  <si>
    <t>125-2123 8420</t>
  </si>
  <si>
    <t>1845/30 Jan</t>
  </si>
  <si>
    <t>624-5219 4656</t>
  </si>
  <si>
    <t>0230/29.Jan</t>
  </si>
  <si>
    <t>074-0449 1491</t>
  </si>
  <si>
    <t>KL897</t>
  </si>
  <si>
    <t>0955/30.Jan</t>
  </si>
  <si>
    <t>501-1093 2832</t>
  </si>
  <si>
    <t>615-6197 6666</t>
  </si>
  <si>
    <t>1505/30.Jan</t>
  </si>
  <si>
    <t>074-0449 1535</t>
  </si>
  <si>
    <t>8+ only</t>
  </si>
  <si>
    <t>501-10939972</t>
  </si>
  <si>
    <t>501-08116802</t>
  </si>
  <si>
    <t>0830/25.Jan</t>
  </si>
  <si>
    <t>501-10328975</t>
  </si>
  <si>
    <t>501-10328990</t>
  </si>
  <si>
    <t>0335/25.Jan</t>
  </si>
  <si>
    <t>Out 16:00 | Nor-log  NLT 1117</t>
  </si>
  <si>
    <t>880-50046522</t>
  </si>
  <si>
    <t>0430/25.Jan</t>
  </si>
  <si>
    <t>999-37291284</t>
  </si>
  <si>
    <t>0540/27.Jan</t>
  </si>
  <si>
    <t>235-35360080</t>
  </si>
  <si>
    <t>TK088</t>
  </si>
  <si>
    <t>1615/26.Jan</t>
  </si>
  <si>
    <t>125-21237506</t>
  </si>
  <si>
    <t>1930/26 Jan</t>
  </si>
  <si>
    <t>T1</t>
  </si>
  <si>
    <t>112-01194771</t>
  </si>
  <si>
    <t>0730/26.Jan</t>
  </si>
  <si>
    <t>6to 10</t>
  </si>
  <si>
    <t>112-01194782</t>
  </si>
  <si>
    <t>Out 18:00 | Rema  RD 1165</t>
  </si>
  <si>
    <t>695-45800860</t>
  </si>
  <si>
    <t>BR072</t>
  </si>
  <si>
    <t>0630/27.Jan</t>
  </si>
  <si>
    <t>695-45800882</t>
  </si>
  <si>
    <t>615-61976482</t>
  </si>
  <si>
    <t>1215/26.Jan</t>
  </si>
  <si>
    <t>176-19140822</t>
  </si>
  <si>
    <t>1445/26.Jan</t>
  </si>
  <si>
    <t>176-19141345</t>
  </si>
  <si>
    <t>501-10072112</t>
  </si>
  <si>
    <t>2100/22.Jan</t>
  </si>
  <si>
    <t>501-10072123</t>
  </si>
  <si>
    <t>501-10328986</t>
  </si>
  <si>
    <t>2300/22.Jan</t>
  </si>
  <si>
    <t>Monday 18:00 | Nor-log</t>
  </si>
  <si>
    <t>501-07987243</t>
  </si>
  <si>
    <t>999-38328555</t>
  </si>
  <si>
    <t>1210/23.Jan</t>
  </si>
  <si>
    <t>999-38328566</t>
  </si>
  <si>
    <t>999-38328570</t>
  </si>
  <si>
    <t>7 to 10</t>
  </si>
  <si>
    <t>999-39243120</t>
  </si>
  <si>
    <t>CA3156</t>
  </si>
  <si>
    <t>2315/23.Jan</t>
  </si>
  <si>
    <t>501-09569291</t>
  </si>
  <si>
    <t>Monday 16:00 | Intercargo</t>
  </si>
  <si>
    <t>Buklist og bellies/ VAP</t>
  </si>
  <si>
    <t>125-2123 7510</t>
  </si>
  <si>
    <t>1500/23.Jan</t>
  </si>
  <si>
    <t>624-5173 8234</t>
  </si>
  <si>
    <t>0230/23.Jan</t>
  </si>
  <si>
    <t>176-1909 6486</t>
  </si>
  <si>
    <t>1445/23.Jan</t>
  </si>
  <si>
    <t>074-0358 6844</t>
  </si>
  <si>
    <t>0955/23.Jan</t>
  </si>
  <si>
    <t>1 nok</t>
  </si>
  <si>
    <t>615-6197 6110</t>
  </si>
  <si>
    <t>1505/23.Jan</t>
  </si>
  <si>
    <t>074-0358 9106</t>
  </si>
  <si>
    <t>only 8+</t>
  </si>
  <si>
    <t>501-1032 9001</t>
  </si>
  <si>
    <t>Rikstad Co, Ltd</t>
  </si>
  <si>
    <t>217-0784 3150</t>
  </si>
  <si>
    <t>TG550</t>
  </si>
  <si>
    <t>0915/22.Jan</t>
  </si>
  <si>
    <t>Vareprøver som må re-ises med dry ice før avgang</t>
  </si>
  <si>
    <t>Rema  Kl 1600</t>
  </si>
  <si>
    <t>Inter Sea</t>
  </si>
  <si>
    <t>020-0141 0931</t>
  </si>
  <si>
    <t>OK</t>
  </si>
  <si>
    <t>615-61976025</t>
  </si>
  <si>
    <t>1155/19.Jan</t>
  </si>
  <si>
    <t>157-52343756</t>
  </si>
  <si>
    <t>QR874</t>
  </si>
  <si>
    <t>1530/19.Jan</t>
  </si>
  <si>
    <t>615-61975572</t>
  </si>
  <si>
    <t>NEW</t>
  </si>
  <si>
    <t>176-19141835</t>
  </si>
  <si>
    <t>2130/19.Jan</t>
  </si>
  <si>
    <t>OK 7 to 10</t>
  </si>
  <si>
    <t xml:space="preserve">
</t>
  </si>
  <si>
    <t>615-60126441</t>
  </si>
  <si>
    <t>Nor-log  Kl 1800</t>
  </si>
  <si>
    <t>235-51769034</t>
  </si>
  <si>
    <t>TK6518</t>
  </si>
  <si>
    <t>0210/19.Jan</t>
  </si>
  <si>
    <t>235-35357136</t>
  </si>
  <si>
    <t>112-01194701</t>
  </si>
  <si>
    <t>0730/19.Jan</t>
  </si>
  <si>
    <t>112-0022 9235</t>
  </si>
  <si>
    <t>06:00 SUN</t>
  </si>
  <si>
    <t>112-0022 9246</t>
  </si>
  <si>
    <t>125-21237462</t>
  </si>
  <si>
    <t>BA085</t>
  </si>
  <si>
    <t>1915/19.Jan</t>
  </si>
  <si>
    <t>13.20</t>
  </si>
  <si>
    <t>Europe Wed</t>
  </si>
  <si>
    <t>06:00 SAT</t>
  </si>
  <si>
    <t>Intercargo 18:00</t>
  </si>
  <si>
    <t>880-50046301</t>
  </si>
  <si>
    <t>0430/18.Jan</t>
  </si>
  <si>
    <t>880-50046275</t>
  </si>
  <si>
    <t>217-07841072</t>
  </si>
  <si>
    <t>1245/19.Jan</t>
  </si>
  <si>
    <t>217-07843080</t>
  </si>
  <si>
    <t>1550/19.Jan</t>
  </si>
  <si>
    <t>Sh. Jumbo</t>
  </si>
  <si>
    <t>071-59280830</t>
  </si>
  <si>
    <t>0200/20.Jan</t>
  </si>
  <si>
    <t>08:30 Thursday</t>
  </si>
  <si>
    <t>501-09560795</t>
  </si>
  <si>
    <t>0335/18.Jan</t>
  </si>
  <si>
    <t>501-07987221</t>
  </si>
  <si>
    <t>0830/18.JAN</t>
  </si>
  <si>
    <t>501-09560843</t>
  </si>
  <si>
    <t>071-58974112</t>
  </si>
  <si>
    <t>ET3748</t>
  </si>
  <si>
    <t>2150/18.Jan</t>
  </si>
  <si>
    <t>Leveres OSCC før 17:00, 16 jan</t>
  </si>
  <si>
    <t>501-09560784</t>
  </si>
  <si>
    <t>2300/15.Jan</t>
  </si>
  <si>
    <t>501-09560740</t>
  </si>
  <si>
    <t>2100/15.Jan</t>
  </si>
  <si>
    <t>Gardermoen</t>
  </si>
  <si>
    <t>071-58974090</t>
  </si>
  <si>
    <t>0200/16.Jan</t>
  </si>
  <si>
    <t>Må være levert innen 17:00 14 jan</t>
  </si>
  <si>
    <t>071-58974101</t>
  </si>
  <si>
    <t>Må være levert innen 17:00 14jan</t>
  </si>
  <si>
    <t>501-07987210</t>
  </si>
  <si>
    <t>999-38325081</t>
  </si>
  <si>
    <t>1125/16.Jan</t>
  </si>
  <si>
    <t>8 +</t>
  </si>
  <si>
    <t>999-38325066</t>
  </si>
  <si>
    <t>999-38325070</t>
  </si>
  <si>
    <t>074-04414756</t>
  </si>
  <si>
    <t>0955/16.Jan</t>
  </si>
  <si>
    <t>501-18503052</t>
  </si>
  <si>
    <t>Out 18:00 | Atlantic Thermo</t>
  </si>
  <si>
    <t>125-21238711</t>
  </si>
  <si>
    <t>1845/16.Jan</t>
  </si>
  <si>
    <t>624-52194645</t>
  </si>
  <si>
    <t>0230/16.Jan</t>
  </si>
  <si>
    <t>157-52340481</t>
  </si>
  <si>
    <t>1425/16.Jan</t>
  </si>
  <si>
    <t>Monday 15:30</t>
  </si>
  <si>
    <t>Sunkfa - Cancel</t>
  </si>
  <si>
    <t>406-54029861</t>
  </si>
  <si>
    <t>0100/16.Jan</t>
  </si>
  <si>
    <t>999-38328290</t>
  </si>
  <si>
    <t>CA</t>
  </si>
  <si>
    <t>0410/17.Jan</t>
  </si>
  <si>
    <t>999-33641436</t>
  </si>
  <si>
    <t>CA912</t>
  </si>
  <si>
    <t>0915/16.Jan</t>
  </si>
  <si>
    <t>16:00 Rema</t>
  </si>
  <si>
    <t>615-6197 5255</t>
  </si>
  <si>
    <t>1155/12.Jan</t>
  </si>
  <si>
    <t>217-07843065</t>
  </si>
  <si>
    <t>1550/12.Jan</t>
  </si>
  <si>
    <t>8 to 10</t>
  </si>
  <si>
    <t>176-19140494</t>
  </si>
  <si>
    <t>2040/12.Jan</t>
  </si>
  <si>
    <t>880-50046010</t>
  </si>
  <si>
    <t>0430/11.Jan</t>
  </si>
  <si>
    <t>999-33641403</t>
  </si>
  <si>
    <t>0915/12.Jan</t>
  </si>
  <si>
    <t>615-61975266</t>
  </si>
  <si>
    <t>Salmo 5 - CANCEL</t>
  </si>
  <si>
    <t>CHINA Dummy</t>
  </si>
  <si>
    <t>176-19141474</t>
  </si>
  <si>
    <t>1505/12.Jan</t>
  </si>
  <si>
    <t>112-01190674</t>
  </si>
  <si>
    <t>1120/13.Jan</t>
  </si>
  <si>
    <t>406-54029964</t>
  </si>
  <si>
    <t>0100/13.Jan</t>
  </si>
  <si>
    <t>074-0440 0852</t>
  </si>
  <si>
    <t>0955/10.Jan</t>
  </si>
  <si>
    <t>074-0440 0896</t>
  </si>
  <si>
    <t>074-0440 0826</t>
  </si>
  <si>
    <t>176-1909 5506</t>
  </si>
  <si>
    <t>1535/10.Jan</t>
  </si>
  <si>
    <t>161 bx</t>
  </si>
  <si>
    <t>176-1914 1415</t>
  </si>
  <si>
    <t>615-6197 5211</t>
  </si>
  <si>
    <t>1155/10.Jan</t>
  </si>
  <si>
    <t>157-5233 6826</t>
  </si>
  <si>
    <t>QR872</t>
  </si>
  <si>
    <t>2145/10.Jan</t>
  </si>
  <si>
    <t>Hi Chain</t>
  </si>
  <si>
    <t>501-0975 4883</t>
  </si>
  <si>
    <t>2100/08.Jan</t>
  </si>
  <si>
    <t>501-0798 7206</t>
  </si>
  <si>
    <t>999-3729 6442</t>
  </si>
  <si>
    <t>1210/09.Jan</t>
  </si>
  <si>
    <t>flex</t>
  </si>
  <si>
    <t>999-3729 6453</t>
  </si>
  <si>
    <t>999-3729 6582</t>
  </si>
  <si>
    <t>501-0775 9544</t>
  </si>
  <si>
    <t xml:space="preserve">Lastes av Rema </t>
  </si>
  <si>
    <t>057-0258 9064</t>
  </si>
  <si>
    <t>1325/09.Jan</t>
  </si>
  <si>
    <t>1 NOK / Monday 15:30</t>
  </si>
  <si>
    <t>624-5219 4612</t>
  </si>
  <si>
    <t>0230/09.Jan</t>
  </si>
  <si>
    <t>10:00</t>
  </si>
  <si>
    <t>057-0261 0845</t>
  </si>
  <si>
    <t>1740/09.Jan</t>
  </si>
  <si>
    <t>074-0439 9426</t>
  </si>
  <si>
    <t>0955/09.Jan</t>
  </si>
  <si>
    <t>074-0439 9430</t>
  </si>
  <si>
    <t>176-1914 1463</t>
  </si>
  <si>
    <t>2200/09.Jan</t>
  </si>
  <si>
    <t>074-0440 1294</t>
  </si>
  <si>
    <t>Lastes av Inter Cargo</t>
  </si>
  <si>
    <t>Out 18:00  Rema</t>
  </si>
  <si>
    <t>406-54032775</t>
  </si>
  <si>
    <t>0100/07.Jan</t>
  </si>
  <si>
    <t>112-00229364</t>
  </si>
  <si>
    <t>0730/06.Jan</t>
  </si>
  <si>
    <t>999-33641241</t>
  </si>
  <si>
    <t>CA878</t>
  </si>
  <si>
    <t>0940/06.Jan</t>
  </si>
  <si>
    <t>Broadton Weiye</t>
  </si>
  <si>
    <t>999-33641204</t>
  </si>
  <si>
    <t>112-00229390</t>
  </si>
  <si>
    <t>Onefresh</t>
  </si>
  <si>
    <t>176-19141076</t>
  </si>
  <si>
    <t>EK362</t>
  </si>
  <si>
    <t>2145/06.Jan</t>
  </si>
  <si>
    <t>125-21235642</t>
  </si>
  <si>
    <t>1930/06.Jan</t>
  </si>
  <si>
    <t>Salmo 1 - CANCEL</t>
  </si>
  <si>
    <t>880-50045435</t>
  </si>
  <si>
    <t>0500/03.Jan</t>
  </si>
  <si>
    <t>880-50045450</t>
  </si>
  <si>
    <t>999-38323331</t>
  </si>
  <si>
    <t>1125/02.Jan</t>
  </si>
  <si>
    <t>999-38323342</t>
  </si>
  <si>
    <t>999-38323353</t>
  </si>
  <si>
    <t>880-50045446</t>
  </si>
  <si>
    <t>Salmo 2 - CANCEL</t>
  </si>
  <si>
    <t>Out 18:00 AT</t>
  </si>
  <si>
    <t>074-04379303</t>
  </si>
  <si>
    <t>1150/02.Jan</t>
  </si>
  <si>
    <t>4 Dager før avgang</t>
  </si>
  <si>
    <t>057-02497843</t>
  </si>
  <si>
    <t>1740/02.Jan</t>
  </si>
  <si>
    <t>176-19095823</t>
  </si>
  <si>
    <t>EK304</t>
  </si>
  <si>
    <t>2105/02.Jan</t>
  </si>
  <si>
    <t>176-19141102</t>
  </si>
  <si>
    <t>176-19141091</t>
  </si>
  <si>
    <t>2145/02.Jan</t>
  </si>
  <si>
    <t>176-19141113</t>
  </si>
  <si>
    <t>501-13003023</t>
  </si>
  <si>
    <t>1900/25.Dec</t>
  </si>
  <si>
    <t>501-13002986</t>
  </si>
  <si>
    <t>501-18862664</t>
  </si>
  <si>
    <t>501-17725960</t>
  </si>
  <si>
    <t>2300/25.Dec</t>
  </si>
  <si>
    <t>Out 14:00 - Rema</t>
  </si>
  <si>
    <t>125-21234555</t>
  </si>
  <si>
    <t>1500/25.Des</t>
  </si>
  <si>
    <t>TERM 1</t>
  </si>
  <si>
    <t>125-21234544</t>
  </si>
  <si>
    <t>BA207</t>
  </si>
  <si>
    <t>1440/25.Des</t>
  </si>
  <si>
    <t>157-52337320</t>
  </si>
  <si>
    <t>0200/25.Dec</t>
  </si>
  <si>
    <t>157-52340971</t>
  </si>
  <si>
    <t>501-08112716</t>
  </si>
  <si>
    <t>Yoursender</t>
  </si>
  <si>
    <t>406-54006842</t>
  </si>
  <si>
    <t>0100/25.Dec</t>
  </si>
  <si>
    <t>OUT 1600 intercargo</t>
  </si>
  <si>
    <t>999-39222072</t>
  </si>
  <si>
    <t>CA1042</t>
  </si>
  <si>
    <t>1315/25.Dec</t>
  </si>
  <si>
    <t>501-08112720</t>
  </si>
  <si>
    <t>999-39222046</t>
  </si>
  <si>
    <t>999-39222050</t>
  </si>
  <si>
    <t>999-39222061</t>
  </si>
  <si>
    <t>784-62890354</t>
  </si>
  <si>
    <t>CZ2578</t>
  </si>
  <si>
    <t>0610/26.Dec</t>
  </si>
  <si>
    <t>SZX order</t>
  </si>
  <si>
    <t>615-61974846</t>
  </si>
  <si>
    <t>1150/27.Dec</t>
  </si>
  <si>
    <t xml:space="preserve">Shanghai Haitianxia </t>
  </si>
  <si>
    <t>112-00234990</t>
  </si>
  <si>
    <t>0730/21.Dec</t>
  </si>
  <si>
    <t>018-92014823</t>
  </si>
  <si>
    <t>HO1660</t>
  </si>
  <si>
    <t>0500/22.Dec</t>
  </si>
  <si>
    <t>217-07842936</t>
  </si>
  <si>
    <t>TG664</t>
  </si>
  <si>
    <t>1550/21.Dec</t>
  </si>
  <si>
    <t>501-08569960</t>
  </si>
  <si>
    <t>0330/21.Dec</t>
  </si>
  <si>
    <t>Out 18:00/REMA RD1217</t>
  </si>
  <si>
    <t>880-5001 8544</t>
  </si>
  <si>
    <t>0430/21.Des</t>
  </si>
  <si>
    <t>112-0015 2110</t>
  </si>
  <si>
    <t>0730/22.Des</t>
  </si>
  <si>
    <t>6 to 10 prefer 7+</t>
  </si>
  <si>
    <t>112-0015 2121</t>
  </si>
  <si>
    <t>SZX/CKG</t>
  </si>
  <si>
    <t>Cancel</t>
  </si>
  <si>
    <t>624-52194590</t>
  </si>
  <si>
    <t>0230/23.Dec</t>
  </si>
  <si>
    <t>Happyfish(new)</t>
  </si>
  <si>
    <t>112-00235023</t>
  </si>
  <si>
    <t>0730/22.Dec</t>
  </si>
  <si>
    <t>Atlantic Thermo</t>
  </si>
  <si>
    <t>Out 11:00/Intercargo G0SCAN1</t>
  </si>
  <si>
    <t>898-80921315</t>
  </si>
  <si>
    <t>1155/21.Des</t>
  </si>
  <si>
    <t>615-61974194</t>
  </si>
  <si>
    <t>898-80921271</t>
  </si>
  <si>
    <t>615-61974205</t>
  </si>
  <si>
    <t>CKG /SZX</t>
  </si>
  <si>
    <t>898-80919193</t>
  </si>
  <si>
    <t>JD662</t>
  </si>
  <si>
    <t>0440/20.Dec</t>
  </si>
  <si>
    <t>Wednesday 08:30</t>
  </si>
  <si>
    <t>157-4783 8744</t>
  </si>
  <si>
    <t>1440/20.Dec</t>
  </si>
  <si>
    <t>406-54006956</t>
  </si>
  <si>
    <t>0300/21.Dec</t>
  </si>
  <si>
    <t>018-9201 4834</t>
  </si>
  <si>
    <t>hvite box!!!</t>
  </si>
  <si>
    <t>Out 16.00 | Atlantic Thermo TH5224</t>
  </si>
  <si>
    <t>074-0430 5092</t>
  </si>
  <si>
    <t>0955/20.Dec</t>
  </si>
  <si>
    <t>7 to 10 prefer 8+</t>
  </si>
  <si>
    <t>074-0430 5103</t>
  </si>
  <si>
    <t>020-2128 8304</t>
  </si>
  <si>
    <t>LH458</t>
  </si>
  <si>
    <t>1935/20.Dec</t>
  </si>
  <si>
    <t>Out 18:00 | Atlantic Thermo UL6583</t>
  </si>
  <si>
    <t>406-5400 7041</t>
  </si>
  <si>
    <t>0100/19.Dec</t>
  </si>
  <si>
    <t>112-0015 2073</t>
  </si>
  <si>
    <t>0730/19.Dec</t>
  </si>
  <si>
    <t>999-3832 3132</t>
  </si>
  <si>
    <t>1125/19.Des</t>
  </si>
  <si>
    <t>074-0430 3143</t>
  </si>
  <si>
    <t>0955/19.Dec</t>
  </si>
  <si>
    <t>999-3832 3121</t>
  </si>
  <si>
    <t>Out 18:00 | Nor-Log KY6983</t>
  </si>
  <si>
    <t>624-5173 8201</t>
  </si>
  <si>
    <t>0230/19.Dec</t>
  </si>
  <si>
    <t>112-0015 2084</t>
  </si>
  <si>
    <t>999-3363 5151</t>
  </si>
  <si>
    <t>0940/19.Des</t>
  </si>
  <si>
    <t>999-3832 3110</t>
  </si>
  <si>
    <t>071-59222866</t>
  </si>
  <si>
    <t>ET3640</t>
  </si>
  <si>
    <t>1000/17.Dec</t>
  </si>
  <si>
    <t>112-00234791</t>
  </si>
  <si>
    <t>0730/18.Dec</t>
  </si>
  <si>
    <t>501-07553055</t>
  </si>
  <si>
    <t>0830/14.Dec</t>
  </si>
  <si>
    <t>112-00234732</t>
  </si>
  <si>
    <t>0730/14.Dec</t>
  </si>
  <si>
    <t>501-07399442</t>
  </si>
  <si>
    <t>0335/14.Dec</t>
  </si>
  <si>
    <t>501-07553066</t>
  </si>
  <si>
    <t>Kl 1800</t>
  </si>
  <si>
    <t>999-3729 7772</t>
  </si>
  <si>
    <t>CA1040</t>
  </si>
  <si>
    <t>0815/15.Dec</t>
  </si>
  <si>
    <t>Flex 6-10</t>
  </si>
  <si>
    <t>999-3729 7783</t>
  </si>
  <si>
    <t>flex 6-10</t>
  </si>
  <si>
    <t>235-5176 9126</t>
  </si>
  <si>
    <t>TK6276</t>
  </si>
  <si>
    <t>0210/15.Dec</t>
  </si>
  <si>
    <t>217-0784 0814</t>
  </si>
  <si>
    <t>1550/14.Dec</t>
  </si>
  <si>
    <t>112-0015 2040</t>
  </si>
  <si>
    <t>0730/15.Dec</t>
  </si>
  <si>
    <t>Florribbean</t>
  </si>
  <si>
    <t>020-2128 8271</t>
  </si>
  <si>
    <t>1440/15.Dec</t>
  </si>
  <si>
    <t>Flex 4-7</t>
  </si>
  <si>
    <t>Norsk/Engelsk</t>
  </si>
  <si>
    <t>Skal lastes på Filetfabrikken</t>
  </si>
  <si>
    <t>784-6289 0564</t>
  </si>
  <si>
    <t>CZ3095</t>
  </si>
  <si>
    <t>1640/16.Dec</t>
  </si>
  <si>
    <t>King fresh</t>
  </si>
  <si>
    <t>999-3364 1230</t>
  </si>
  <si>
    <t>0915/15.Dec</t>
  </si>
  <si>
    <t>112-0015 2036</t>
  </si>
  <si>
    <t>615-6197 3763</t>
  </si>
  <si>
    <t>1155/14.Dec</t>
  </si>
  <si>
    <t>615-6197 3774</t>
  </si>
  <si>
    <t>615-6197 4076</t>
  </si>
  <si>
    <t>235-3509 0156</t>
  </si>
  <si>
    <t>TK6516</t>
  </si>
  <si>
    <t>0215/14.Dec</t>
  </si>
  <si>
    <t>074-0427 2343</t>
  </si>
  <si>
    <t>1150/14.Des</t>
  </si>
  <si>
    <t>999-3832 3106</t>
  </si>
  <si>
    <t>0410/15.Dec</t>
  </si>
  <si>
    <t>615-6042 6881</t>
  </si>
  <si>
    <t>501-1300 2975</t>
  </si>
  <si>
    <t>CKG</t>
  </si>
  <si>
    <t>898-8090 0960</t>
  </si>
  <si>
    <t>JD670</t>
  </si>
  <si>
    <t>0450/13.Dec</t>
  </si>
  <si>
    <t>157-4783 8626</t>
  </si>
  <si>
    <t>1425/14.Dec</t>
  </si>
  <si>
    <t>071-59222752</t>
  </si>
  <si>
    <t>ET616</t>
  </si>
  <si>
    <t>0550/13.Dec</t>
  </si>
  <si>
    <t>074-04266614</t>
  </si>
  <si>
    <t>0955/13.Dec</t>
  </si>
  <si>
    <t>176-19140586</t>
  </si>
  <si>
    <t>2230/13.Dec</t>
  </si>
  <si>
    <t>176-19140601</t>
  </si>
  <si>
    <t>176-19095694</t>
  </si>
  <si>
    <t>615-61973903</t>
  </si>
  <si>
    <t>1505/13.Dec</t>
  </si>
  <si>
    <t>406-54006735</t>
  </si>
  <si>
    <t>0100/12.Dec</t>
  </si>
  <si>
    <t>112-00151992</t>
  </si>
  <si>
    <t>0730/12.Dec</t>
  </si>
  <si>
    <t>074-04262650</t>
  </si>
  <si>
    <t>0955/12.Dec</t>
  </si>
  <si>
    <t>999-38323062</t>
  </si>
  <si>
    <t>CA3106</t>
  </si>
  <si>
    <t>1325/12.Dec</t>
  </si>
  <si>
    <t>999-38323073</t>
  </si>
  <si>
    <t>615-61973811</t>
  </si>
  <si>
    <t>1305/12.Dec</t>
  </si>
  <si>
    <t>074-04272192</t>
  </si>
  <si>
    <t>1150/12.Dec</t>
  </si>
  <si>
    <t>624-51738164</t>
  </si>
  <si>
    <t>0230/12.Dec</t>
  </si>
  <si>
    <t>615-61973752</t>
  </si>
  <si>
    <t>D0054</t>
  </si>
  <si>
    <t>0220/12.Dec</t>
  </si>
  <si>
    <t>074-04262613</t>
  </si>
  <si>
    <t>112-00234872</t>
  </si>
  <si>
    <t>1115/07.Des</t>
  </si>
  <si>
    <t>501-13002824</t>
  </si>
  <si>
    <t>2000/06.Des</t>
  </si>
  <si>
    <t>501-09754964</t>
  </si>
  <si>
    <t>0335.07.Des</t>
  </si>
  <si>
    <t>Out 18:00 - Rema</t>
  </si>
  <si>
    <t>176-19096313</t>
  </si>
  <si>
    <t>2145/08.Des</t>
  </si>
  <si>
    <t>999-37297466</t>
  </si>
  <si>
    <t>0815/08.Des</t>
  </si>
  <si>
    <t>235-51769465</t>
  </si>
  <si>
    <t>TK196</t>
  </si>
  <si>
    <t>0715/08.Dec</t>
  </si>
  <si>
    <t>880-50017925</t>
  </si>
  <si>
    <t>0430/07.Dec</t>
  </si>
  <si>
    <t>217-07840711</t>
  </si>
  <si>
    <t>1245/08.Des</t>
  </si>
  <si>
    <t>Fu long</t>
  </si>
  <si>
    <t>176-19096302</t>
  </si>
  <si>
    <t>2040/08.Des</t>
  </si>
  <si>
    <t>Out 15:00 - Nor-Log</t>
  </si>
  <si>
    <t>501-09755373</t>
  </si>
  <si>
    <t>0830/07.Dec</t>
  </si>
  <si>
    <t>615-61973332</t>
  </si>
  <si>
    <t>1155/07.Des</t>
  </si>
  <si>
    <t>235-51769793</t>
  </si>
  <si>
    <t>TK6252</t>
  </si>
  <si>
    <t>0010/07.Des</t>
  </si>
  <si>
    <t>235-35095126</t>
  </si>
  <si>
    <t>615-61973435</t>
  </si>
  <si>
    <t>Out 18:00 - Nor-Log CU 2677</t>
  </si>
  <si>
    <t>406-54484975</t>
  </si>
  <si>
    <t>5X0010</t>
  </si>
  <si>
    <t>0300/07.Des</t>
  </si>
  <si>
    <t>999-37297411</t>
  </si>
  <si>
    <t>157-47838873</t>
  </si>
  <si>
    <t>QR8960</t>
  </si>
  <si>
    <t>0045/07.Dec</t>
  </si>
  <si>
    <t>999-37297422</t>
  </si>
  <si>
    <t>880-50017914</t>
  </si>
  <si>
    <t>074-04225104</t>
  </si>
  <si>
    <t>615-61973391</t>
  </si>
  <si>
    <t>1155/07.Dec</t>
  </si>
  <si>
    <t>176-19095230</t>
  </si>
  <si>
    <t>2200/07.Dec</t>
  </si>
  <si>
    <t>615-61973376</t>
  </si>
  <si>
    <t>rebooket 24 timer delay</t>
  </si>
  <si>
    <t>Førsøker rebooke 24 timer delay</t>
  </si>
  <si>
    <t>Jobbes med</t>
  </si>
  <si>
    <t>48 timer delay uten fee</t>
  </si>
  <si>
    <t xml:space="preserve">Salmo 1 </t>
  </si>
  <si>
    <t>Out 18:00 - Nor-Log</t>
  </si>
  <si>
    <t>406-54484721</t>
  </si>
  <si>
    <t>0100/05.Dec</t>
  </si>
  <si>
    <t>501-13002813</t>
  </si>
  <si>
    <t>1900/04.Dec</t>
  </si>
  <si>
    <t>501-09754802</t>
  </si>
  <si>
    <t xml:space="preserve">Johnson </t>
  </si>
  <si>
    <t>176-19095193</t>
  </si>
  <si>
    <t>2040/05.Dec</t>
  </si>
  <si>
    <t>176-19095215</t>
  </si>
  <si>
    <t>999-37297396</t>
  </si>
  <si>
    <t>1210/05.Dec</t>
  </si>
  <si>
    <t>Out 18:00 - Atlantic Thermo</t>
  </si>
  <si>
    <t xml:space="preserve">OSCC </t>
  </si>
  <si>
    <t>624-51738142</t>
  </si>
  <si>
    <t>0230/05.Dec</t>
  </si>
  <si>
    <t>X-BOX</t>
  </si>
  <si>
    <t>615-61973380</t>
  </si>
  <si>
    <t>DO054</t>
  </si>
  <si>
    <t>0220/05.Des</t>
  </si>
  <si>
    <t>999-37297385</t>
  </si>
  <si>
    <t>501-06345850</t>
  </si>
  <si>
    <t>2000/29.Nov</t>
  </si>
  <si>
    <t>112-00234754</t>
  </si>
  <si>
    <t>1250/30.Nov</t>
  </si>
  <si>
    <t>501-13002846</t>
  </si>
  <si>
    <t>0320/30.Nov</t>
  </si>
  <si>
    <t>Full flex 6-8</t>
  </si>
  <si>
    <t>217-05358975</t>
  </si>
  <si>
    <t>1245/01.Dec</t>
  </si>
  <si>
    <t>UB + 17</t>
  </si>
  <si>
    <t>217-05358986</t>
  </si>
  <si>
    <t>1245/02.Dec</t>
  </si>
  <si>
    <t>UB + 18</t>
  </si>
  <si>
    <t>Salmo 5 new</t>
  </si>
  <si>
    <t>Out 18:00 - Intercargo</t>
  </si>
  <si>
    <t>176-19094504</t>
  </si>
  <si>
    <t>1505/02.Dec</t>
  </si>
  <si>
    <t>6 to 10 perfer 7+</t>
  </si>
  <si>
    <t>112-38281876</t>
  </si>
  <si>
    <t>0730/02.Dec</t>
  </si>
  <si>
    <t>112-38281935</t>
  </si>
  <si>
    <t>217-05359023</t>
  </si>
  <si>
    <t>1550/02.Dec</t>
  </si>
  <si>
    <t>7 to 10 perfer 8+</t>
  </si>
  <si>
    <t>157-52334122</t>
  </si>
  <si>
    <t>QR8000</t>
  </si>
  <si>
    <t>0300/02.Dec</t>
  </si>
  <si>
    <t>217-05359001</t>
  </si>
  <si>
    <t>TG618</t>
  </si>
  <si>
    <t>1400/02.Dec</t>
  </si>
  <si>
    <t>057-01245510</t>
  </si>
  <si>
    <t>AF092</t>
  </si>
  <si>
    <t>2045/01.Dec</t>
  </si>
  <si>
    <t>235-51769664</t>
  </si>
  <si>
    <t>0715/01.Dec</t>
  </si>
  <si>
    <t>880-39749640</t>
  </si>
  <si>
    <t>0430/30.Nov</t>
  </si>
  <si>
    <t>999-33641230</t>
  </si>
  <si>
    <t>0915/01.Dec</t>
  </si>
  <si>
    <t>235-51769524</t>
  </si>
  <si>
    <t>TPE?</t>
  </si>
  <si>
    <t>Salmo 5 - Cancelled!</t>
  </si>
  <si>
    <t>876-43384191</t>
  </si>
  <si>
    <t>2320/01.Dec</t>
  </si>
  <si>
    <t>999-37291402</t>
  </si>
  <si>
    <t>0815/01.Dec</t>
  </si>
  <si>
    <t>876-43384202</t>
  </si>
  <si>
    <t>876-43384213</t>
  </si>
  <si>
    <t>876-43384224</t>
  </si>
  <si>
    <t>999-37292780</t>
  </si>
  <si>
    <t>Salmo - Cancelled</t>
  </si>
  <si>
    <t>TBA</t>
  </si>
  <si>
    <t>176-19096210</t>
  </si>
  <si>
    <t>2040/29.Nov</t>
  </si>
  <si>
    <t>406-54006680</t>
  </si>
  <si>
    <t>0100/29.Nov</t>
  </si>
  <si>
    <t>217-05358990</t>
  </si>
  <si>
    <t>1550/28.Sep</t>
  </si>
  <si>
    <t>999-33641274</t>
  </si>
  <si>
    <t>0915/29.nov</t>
  </si>
  <si>
    <t>999-37291251</t>
  </si>
  <si>
    <t>1020/29.Nov</t>
  </si>
  <si>
    <t>999-37291240</t>
  </si>
  <si>
    <t>999-3729 6486</t>
  </si>
  <si>
    <t>1140/28.Nov</t>
  </si>
  <si>
    <t>999-3729 6490</t>
  </si>
  <si>
    <t>999-3729 6501</t>
  </si>
  <si>
    <t>176-1909 5042</t>
  </si>
  <si>
    <t>2040/28.Nov</t>
  </si>
  <si>
    <t>176-1909 6206</t>
  </si>
  <si>
    <t>501-1300 2894</t>
  </si>
  <si>
    <t>1900/27.Nov</t>
  </si>
  <si>
    <t>624-51738120</t>
  </si>
  <si>
    <t>0230/28.Nov</t>
  </si>
  <si>
    <t>501-06146254</t>
  </si>
  <si>
    <t>501-13002883</t>
  </si>
  <si>
    <t>Out 11:00 - Nor-Log</t>
  </si>
  <si>
    <t>Oslo</t>
  </si>
  <si>
    <t>6-8 flex, prefer as ordered</t>
  </si>
  <si>
    <t>112-3915 0812</t>
  </si>
  <si>
    <t>0730/25.Nov</t>
  </si>
  <si>
    <t>157-5233 3794</t>
  </si>
  <si>
    <t>0200/25.Nov</t>
  </si>
  <si>
    <t>112-3915 0823</t>
  </si>
  <si>
    <t>057-0248 0155</t>
  </si>
  <si>
    <t>2020/24.Nov.</t>
  </si>
  <si>
    <t>Ocean Family-cancel</t>
  </si>
  <si>
    <t>235-51769303</t>
  </si>
  <si>
    <t>TK0088</t>
  </si>
  <si>
    <t>1615/24.Nov</t>
  </si>
  <si>
    <t xml:space="preserve">Ocean Family </t>
  </si>
  <si>
    <t>235-51712113</t>
  </si>
  <si>
    <t>TK0196</t>
  </si>
  <si>
    <t>0715/24.Nov</t>
  </si>
  <si>
    <t>999-3363 5291</t>
  </si>
  <si>
    <t>0955/24.Nov</t>
  </si>
  <si>
    <t>880-5001 7354</t>
  </si>
  <si>
    <t>0430/23.Nov</t>
  </si>
  <si>
    <t>176-1909 4935</t>
  </si>
  <si>
    <t>2040/24.Nov</t>
  </si>
  <si>
    <t>Out 18:00 - Rema RD1017/UB7653</t>
  </si>
  <si>
    <t>624-51738050</t>
  </si>
  <si>
    <t>0230/21.Nov</t>
  </si>
  <si>
    <t>501-06146221</t>
  </si>
  <si>
    <t>1900/20.Nov</t>
  </si>
  <si>
    <t>Thursday 1800</t>
  </si>
  <si>
    <t>AWB Note</t>
  </si>
  <si>
    <t>112-39159956</t>
  </si>
  <si>
    <t>0730/17.Nov</t>
  </si>
  <si>
    <t>112-39150646</t>
  </si>
  <si>
    <t>1115/16.Nov</t>
  </si>
  <si>
    <t>501-06345916</t>
  </si>
  <si>
    <t>0335/16.Nov</t>
  </si>
  <si>
    <t>Thursday 1800 - Atlantic Thermo TH5224</t>
  </si>
  <si>
    <t>020-21287733</t>
  </si>
  <si>
    <t>1440/17.Nov</t>
  </si>
  <si>
    <t>176-19095952</t>
  </si>
  <si>
    <t>2230/17.Nov</t>
  </si>
  <si>
    <t>999-33641392</t>
  </si>
  <si>
    <t>0925/17.Nov</t>
  </si>
  <si>
    <t>235-51769270</t>
  </si>
  <si>
    <t>0715/17.Nov</t>
  </si>
  <si>
    <t>235-51769480</t>
  </si>
  <si>
    <t>176-19093745</t>
  </si>
  <si>
    <t>2040/17.Nov</t>
  </si>
  <si>
    <t>074-04105194</t>
  </si>
  <si>
    <t>1150/17.Nov</t>
  </si>
  <si>
    <t xml:space="preserve">Salmo 4 </t>
  </si>
  <si>
    <t>Wednesday 1800 Intercargo</t>
  </si>
  <si>
    <t>074-04108790</t>
  </si>
  <si>
    <t>KL807</t>
  </si>
  <si>
    <t>1545/17.Nov</t>
  </si>
  <si>
    <t>615-6197 2256</t>
  </si>
  <si>
    <t>1155/16.Nov</t>
  </si>
  <si>
    <t>6 to 10 prefer7+</t>
  </si>
  <si>
    <t>999-3364 1300</t>
  </si>
  <si>
    <t>0925/16.Nov</t>
  </si>
  <si>
    <t>999-3364 1440</t>
  </si>
  <si>
    <t>0955/16.Nov</t>
  </si>
  <si>
    <t>112-3915 0635</t>
  </si>
  <si>
    <t>Sh Jumbo-Cancel</t>
  </si>
  <si>
    <t>406-5448 4625</t>
  </si>
  <si>
    <t>0300/16.Nov</t>
  </si>
  <si>
    <t>Salmo Extra</t>
  </si>
  <si>
    <t>Wednesday 1800 Nor-Log</t>
  </si>
  <si>
    <t>Universal Middle East General Trading L.LC.</t>
  </si>
  <si>
    <t>DXB</t>
  </si>
  <si>
    <t>157-44017190</t>
  </si>
  <si>
    <t>QR1022</t>
  </si>
  <si>
    <t>1140/15.Nov</t>
  </si>
  <si>
    <t>157-47838195</t>
  </si>
  <si>
    <t>QR860</t>
  </si>
  <si>
    <t>0555/15.Nov</t>
  </si>
  <si>
    <t>880-39719061</t>
  </si>
  <si>
    <t>0430/16.Nov</t>
  </si>
  <si>
    <t>Endret til Happyfish 17/11</t>
  </si>
  <si>
    <t>Salmo ORGINAL Bookings</t>
  </si>
  <si>
    <t>Wednesday 1800</t>
  </si>
  <si>
    <t>Universal Middle East</t>
  </si>
  <si>
    <t>1140/15.nov</t>
  </si>
  <si>
    <t>999-33641300</t>
  </si>
  <si>
    <t>112-39150635</t>
  </si>
  <si>
    <t>Tuesday 16:00 Atlantic Thermo</t>
  </si>
  <si>
    <t>999-37293163</t>
  </si>
  <si>
    <t>0905/15.Nov</t>
  </si>
  <si>
    <t>999-37293174</t>
  </si>
  <si>
    <t>615-61972245</t>
  </si>
  <si>
    <t>1455/15.Nov</t>
  </si>
  <si>
    <t>880-39749824</t>
  </si>
  <si>
    <t>0500/16.Nov</t>
  </si>
  <si>
    <t>Beijing Broadton</t>
  </si>
  <si>
    <t>880-39749813</t>
  </si>
  <si>
    <t>999-37293185</t>
  </si>
  <si>
    <t>Monday 1800/1900 Nor-Log</t>
  </si>
  <si>
    <t>406-54484986</t>
  </si>
  <si>
    <t>0100/14.Nov</t>
  </si>
  <si>
    <t>501-06345920</t>
  </si>
  <si>
    <t>1900/13.Nov</t>
  </si>
  <si>
    <t>10.00</t>
  </si>
  <si>
    <t>501-06345931</t>
  </si>
  <si>
    <t>074-04096680</t>
  </si>
  <si>
    <t>1545/14.Nov</t>
  </si>
  <si>
    <t>14.80</t>
  </si>
  <si>
    <t>1016016/ 1016017</t>
  </si>
  <si>
    <t>501-09454384</t>
  </si>
  <si>
    <t xml:space="preserve"> 18:00/19:00 Atlantic Thermo</t>
  </si>
  <si>
    <t>KATRAN</t>
  </si>
  <si>
    <t>624-51738083</t>
  </si>
  <si>
    <t>0230/14.Nov</t>
  </si>
  <si>
    <t>Out 18.00 - Atlantic Thermo</t>
  </si>
  <si>
    <t>112-39159890</t>
  </si>
  <si>
    <t>1120/10.Nov</t>
  </si>
  <si>
    <t>Pakket som "Floribbean"</t>
  </si>
  <si>
    <t>999-3364 1381</t>
  </si>
  <si>
    <t>0930/10.Nov</t>
  </si>
  <si>
    <t>112-3915 9875</t>
  </si>
  <si>
    <t>0730/10.Nov</t>
  </si>
  <si>
    <t>157-4783 7812</t>
  </si>
  <si>
    <t>1620/10.Nov</t>
  </si>
  <si>
    <t>235-3508 9762</t>
  </si>
  <si>
    <t>1615/10.Nov</t>
  </si>
  <si>
    <t>235-5171 2102</t>
  </si>
  <si>
    <t>112-37727513</t>
  </si>
  <si>
    <t>0730/09.Nov</t>
  </si>
  <si>
    <t>406-54484846</t>
  </si>
  <si>
    <t>0300/09.Nov</t>
  </si>
  <si>
    <t>112-39159886</t>
  </si>
  <si>
    <t>Lotte</t>
  </si>
  <si>
    <t>501-06348193</t>
  </si>
  <si>
    <t>0330/09.Nov</t>
  </si>
  <si>
    <t>Out 18.00 - Intercargo ZS735RN</t>
  </si>
  <si>
    <t>406-54482945</t>
  </si>
  <si>
    <t>0100/07.Nov</t>
  </si>
  <si>
    <t>501-09454336</t>
  </si>
  <si>
    <t>1900/06.Nov</t>
  </si>
  <si>
    <t>501-06345872</t>
  </si>
  <si>
    <t>999-33641263</t>
  </si>
  <si>
    <t>0915/07.Nov</t>
  </si>
  <si>
    <t>999-33641333</t>
  </si>
  <si>
    <t>0930/07.Nov</t>
  </si>
  <si>
    <t>880-39749360</t>
  </si>
  <si>
    <t>0500/08.Nov</t>
  </si>
  <si>
    <t>OUT 18.00 - Nor Log</t>
  </si>
  <si>
    <t>OSCC and GPC 06.00</t>
  </si>
  <si>
    <t>Denne ordren levers først på OSCC og GPC</t>
  </si>
  <si>
    <t>624-51738046</t>
  </si>
  <si>
    <t>0230/07.Nov</t>
  </si>
  <si>
    <t>Leveres sist</t>
  </si>
  <si>
    <t>057-01766015</t>
  </si>
  <si>
    <t>AF0092</t>
  </si>
  <si>
    <t>2020/03.Nov</t>
  </si>
  <si>
    <t>999-33641344</t>
  </si>
  <si>
    <t>0925/03.Nov</t>
  </si>
  <si>
    <t>999-37288941</t>
  </si>
  <si>
    <t>0420/03.Nov</t>
  </si>
  <si>
    <t xml:space="preserve">Sunlon </t>
  </si>
  <si>
    <t>999-37290912</t>
  </si>
  <si>
    <t>112-18202590</t>
  </si>
  <si>
    <t>0730/03.Nov</t>
  </si>
  <si>
    <t>999-33641322</t>
  </si>
  <si>
    <t>0955/03.Nov</t>
  </si>
  <si>
    <t>501-06348215</t>
  </si>
  <si>
    <t>2000/01.Nov</t>
  </si>
  <si>
    <t>999-37292894</t>
  </si>
  <si>
    <t>406-55060773</t>
  </si>
  <si>
    <t>0300/02.Nov</t>
  </si>
  <si>
    <t>84 ks istedet for 240</t>
  </si>
  <si>
    <t>501-17725982</t>
  </si>
  <si>
    <t>0335/02.Nov</t>
  </si>
  <si>
    <t>Out 18.00 - Intercargo BV84NOK</t>
  </si>
  <si>
    <t>406-54484754</t>
  </si>
  <si>
    <t>0100/31.Okt</t>
  </si>
  <si>
    <t>112-38273992</t>
  </si>
  <si>
    <t>0730/31.Okt</t>
  </si>
  <si>
    <t>Best Spendid</t>
  </si>
  <si>
    <t>112-38274003</t>
  </si>
  <si>
    <t>999-33641311</t>
  </si>
  <si>
    <t>0955/31.Okt</t>
  </si>
  <si>
    <t>999-33641425</t>
  </si>
  <si>
    <t>406-54484765</t>
  </si>
  <si>
    <t>Out 18.00 - Intercargo BV76NOK</t>
  </si>
  <si>
    <t>624-51738072</t>
  </si>
  <si>
    <t>0230/31.Oct</t>
  </si>
  <si>
    <t>501-06348182</t>
  </si>
  <si>
    <t>7L065</t>
  </si>
  <si>
    <t>0400/26.Oct</t>
  </si>
  <si>
    <t>112-35477536</t>
  </si>
  <si>
    <t>1155/27.Oct</t>
  </si>
  <si>
    <t>112-38281950</t>
  </si>
  <si>
    <t>0730/28.Oct</t>
  </si>
  <si>
    <t>501-09454395</t>
  </si>
  <si>
    <t>0335/26.Oct</t>
  </si>
  <si>
    <t>Out 18:00 - Intercargo BV80NOK</t>
  </si>
  <si>
    <t>057-01475235</t>
  </si>
  <si>
    <t>21:20/27 Oct.</t>
  </si>
  <si>
    <t>117-20076464</t>
  </si>
  <si>
    <t>SK931</t>
  </si>
  <si>
    <t>17:40/26 Oct.</t>
  </si>
  <si>
    <t>112-38273955</t>
  </si>
  <si>
    <t>0730/28.Okt</t>
  </si>
  <si>
    <t>112-38273966</t>
  </si>
  <si>
    <t>999-33641285</t>
  </si>
  <si>
    <t>0955/27.Okt</t>
  </si>
  <si>
    <t>125-21217700</t>
  </si>
  <si>
    <t>16:50/27 Oct.</t>
  </si>
  <si>
    <t>12,10 + 4700,-</t>
  </si>
  <si>
    <t>Out 18:00 - Nor Log LV5965</t>
  </si>
  <si>
    <t>CANCELL</t>
  </si>
  <si>
    <t>112-38281924</t>
  </si>
  <si>
    <t>1155/26.Okt</t>
  </si>
  <si>
    <t>157-30094805</t>
  </si>
  <si>
    <t>1620/25.Okt</t>
  </si>
  <si>
    <t>Haitianxia-Cancel</t>
  </si>
  <si>
    <t>615-60268106</t>
  </si>
  <si>
    <t>1455/26.Okt</t>
  </si>
  <si>
    <t>615-03546620</t>
  </si>
  <si>
    <t>999-33641414</t>
  </si>
  <si>
    <t>0955/26.Okt</t>
  </si>
  <si>
    <t>BKK</t>
  </si>
  <si>
    <t>157-30095413</t>
  </si>
  <si>
    <t>Plass blir ok, venter final på vilken flight / GO'</t>
  </si>
  <si>
    <t>Out 18:00 - Nor Log UL6587</t>
  </si>
  <si>
    <t>117-41229355</t>
  </si>
  <si>
    <t>16:20/23 Oct.</t>
  </si>
  <si>
    <t>501-06348171</t>
  </si>
  <si>
    <t>2100/23.Okt</t>
  </si>
  <si>
    <t>501-18863386</t>
  </si>
  <si>
    <t>501-18866326</t>
  </si>
  <si>
    <t>One Fresh</t>
  </si>
  <si>
    <t>501-18866341</t>
  </si>
  <si>
    <t>406-54482912</t>
  </si>
  <si>
    <t>0100/23.Okt</t>
  </si>
  <si>
    <t>Out 18:00 - Atlantic Thermo UL6582</t>
  </si>
  <si>
    <t>624-51738035</t>
  </si>
  <si>
    <t>0240/23.Oct</t>
  </si>
  <si>
    <t>Fillets</t>
  </si>
  <si>
    <t>501-15967906</t>
  </si>
  <si>
    <t>0335/19.Oct</t>
  </si>
  <si>
    <t>ETA 19/20</t>
  </si>
  <si>
    <t>501-06348156</t>
  </si>
  <si>
    <t>0500/19.Oct</t>
  </si>
  <si>
    <t>501-09454351</t>
  </si>
  <si>
    <t>501-09454340</t>
  </si>
  <si>
    <t>Floribbean CANCELED</t>
  </si>
  <si>
    <t>Venter AA</t>
  </si>
  <si>
    <t>AA039</t>
  </si>
  <si>
    <t>1705/20.Okt</t>
  </si>
  <si>
    <t>55950,-</t>
  </si>
  <si>
    <t>117-4122 8843</t>
  </si>
  <si>
    <t>1620/19.Okt</t>
  </si>
  <si>
    <t>112-3827 3885</t>
  </si>
  <si>
    <t>0730/20.Okt</t>
  </si>
  <si>
    <t>112-3828 1806</t>
  </si>
  <si>
    <t>1100/20.Okt</t>
  </si>
  <si>
    <t>125-2121 5493</t>
  </si>
  <si>
    <t>1455/20.Okt</t>
  </si>
  <si>
    <t>117-41228832</t>
  </si>
  <si>
    <t>1620/16.Okt</t>
  </si>
  <si>
    <t>112-38273841</t>
  </si>
  <si>
    <t>0730/17.Okt</t>
  </si>
  <si>
    <t xml:space="preserve">6 to 10 </t>
  </si>
  <si>
    <t>501-06348145</t>
  </si>
  <si>
    <t>0500/17.Okt</t>
  </si>
  <si>
    <t>501-18863515</t>
  </si>
  <si>
    <t>501-18863526</t>
  </si>
  <si>
    <t>Thammachart - Cancelled</t>
  </si>
  <si>
    <t>157-30093803</t>
  </si>
  <si>
    <t>QR838</t>
  </si>
  <si>
    <t>0615/17.Okt</t>
  </si>
  <si>
    <t>624-51737991</t>
  </si>
  <si>
    <t>0240/17.Okt</t>
  </si>
  <si>
    <t>501-06348134</t>
  </si>
  <si>
    <t>2000/11.Oct</t>
  </si>
  <si>
    <t>501-06348241</t>
  </si>
  <si>
    <t>Lotte International Co. Ltd</t>
  </si>
  <si>
    <t>501-06348300</t>
  </si>
  <si>
    <t>0330/12.Oct</t>
  </si>
  <si>
    <t>112-38273815</t>
  </si>
  <si>
    <t>0730/13.Oct</t>
  </si>
  <si>
    <t>Sandra</t>
  </si>
  <si>
    <t>Out 18.00 / Nor-Log NLT1110</t>
  </si>
  <si>
    <t>001-1687 5913</t>
  </si>
  <si>
    <t>1510/13 Okt</t>
  </si>
  <si>
    <t>117-4122 8526</t>
  </si>
  <si>
    <t>1620/12.Okt</t>
  </si>
  <si>
    <t>112-3827 3804</t>
  </si>
  <si>
    <t>0730/13.Okt</t>
  </si>
  <si>
    <t>999-3728 8532</t>
  </si>
  <si>
    <t>0830/14.Okt</t>
  </si>
  <si>
    <t>880-3974 4482</t>
  </si>
  <si>
    <t>0430/12.Okt</t>
  </si>
  <si>
    <t>125-2121 3695</t>
  </si>
  <si>
    <t>14:55/13 Oct.</t>
  </si>
  <si>
    <t>Salmo 2 - CANCELLED</t>
  </si>
  <si>
    <t>Out 18.00 / Intercargo EB97902</t>
  </si>
  <si>
    <t>624-5173 7954</t>
  </si>
  <si>
    <t>0240/10.Okt</t>
  </si>
  <si>
    <t>501-0634 8123</t>
  </si>
  <si>
    <t>1900/09.Okt</t>
  </si>
  <si>
    <t>117-4122 8515</t>
  </si>
  <si>
    <t>1620/09.Okt</t>
  </si>
  <si>
    <t>501-1596 9726</t>
  </si>
  <si>
    <t>406-5448 4662</t>
  </si>
  <si>
    <t>0100/10.Okt</t>
  </si>
  <si>
    <t>Shanghai  Zhiyuan</t>
  </si>
  <si>
    <t>406-5448 4673</t>
  </si>
  <si>
    <t>880-39743675</t>
  </si>
  <si>
    <t>HU7922</t>
  </si>
  <si>
    <t>05:00/05.Oct</t>
  </si>
  <si>
    <t>880-39743686</t>
  </si>
  <si>
    <t>880-39743970</t>
  </si>
  <si>
    <t>DFC 19000,-</t>
  </si>
  <si>
    <t>784-68416121</t>
  </si>
  <si>
    <t>04:30/06.Oct</t>
  </si>
  <si>
    <t>784-68156211</t>
  </si>
  <si>
    <t>0430/29.Sep</t>
  </si>
  <si>
    <t>784-68156222</t>
  </si>
  <si>
    <t>784-68156233</t>
  </si>
  <si>
    <t>Out 18.00 - Nor-Log NLT1135</t>
  </si>
  <si>
    <t>536-8009 9552</t>
  </si>
  <si>
    <t>Z0723</t>
  </si>
  <si>
    <t>1420/29.Sep</t>
  </si>
  <si>
    <t>125-2121 1282</t>
  </si>
  <si>
    <t>1325/29.Sep</t>
  </si>
  <si>
    <t>117-4122 7664</t>
  </si>
  <si>
    <t>1620/28.Sep</t>
  </si>
  <si>
    <t>999-3567 1543</t>
  </si>
  <si>
    <t>0950/29.Sep</t>
  </si>
  <si>
    <t>999-3567 1554</t>
  </si>
  <si>
    <t>Happy Fish cancelled</t>
  </si>
  <si>
    <t>501-18863482</t>
  </si>
  <si>
    <t>2000/27.Sep</t>
  </si>
  <si>
    <t>501-15967884</t>
  </si>
  <si>
    <t>994-31951824</t>
  </si>
  <si>
    <t>KJ776</t>
  </si>
  <si>
    <t>0640/29.Sep</t>
  </si>
  <si>
    <t>018-91846042</t>
  </si>
  <si>
    <t>0505/27.Sep</t>
  </si>
  <si>
    <t xml:space="preserve">Filetfabrikken. </t>
  </si>
  <si>
    <t>018-91846031</t>
  </si>
  <si>
    <t>018-91846086</t>
  </si>
  <si>
    <t>Out 18.00 - Intercargo DP54926 / EB6631</t>
  </si>
  <si>
    <t>624-5173 7943</t>
  </si>
  <si>
    <t>0240/25.Sep</t>
  </si>
  <si>
    <t>406-5448 2735</t>
  </si>
  <si>
    <t>0100/26.Sep</t>
  </si>
  <si>
    <t>117-4122 7653</t>
  </si>
  <si>
    <t>1620/25.Sep</t>
  </si>
  <si>
    <t>501-1886 3471</t>
  </si>
  <si>
    <t>1900/25.Sep</t>
  </si>
  <si>
    <t>501-1596 7862</t>
  </si>
  <si>
    <t>501-1596 7873</t>
  </si>
  <si>
    <t>Salmo 3 / filetfabrikken</t>
  </si>
  <si>
    <t>Asko - KD2509</t>
  </si>
  <si>
    <t>125-1657 6954</t>
  </si>
  <si>
    <t>1455/23.Sep</t>
  </si>
  <si>
    <t>020-00135214</t>
  </si>
  <si>
    <t>0110/23.Sep</t>
  </si>
  <si>
    <t>112-35444183</t>
  </si>
  <si>
    <t>0730/22.Sep</t>
  </si>
  <si>
    <t>999-33641355</t>
  </si>
  <si>
    <t>0955/22.Sep</t>
  </si>
  <si>
    <t>536-80099526</t>
  </si>
  <si>
    <t>Z00723</t>
  </si>
  <si>
    <t>1420/22.Sep</t>
  </si>
  <si>
    <t>932-76840621</t>
  </si>
  <si>
    <t>VS117</t>
  </si>
  <si>
    <t>2035/23.Sep</t>
  </si>
  <si>
    <t>65650,-</t>
  </si>
  <si>
    <t>Filetfabrikken AS</t>
  </si>
  <si>
    <t>406-54482842</t>
  </si>
  <si>
    <t>0300/21.Sep</t>
  </si>
  <si>
    <t>Filetfabriken AS</t>
  </si>
  <si>
    <t>112-35444194</t>
  </si>
  <si>
    <t>018-91846016</t>
  </si>
  <si>
    <t>0505/23.Sep</t>
  </si>
  <si>
    <t>624-51737921</t>
  </si>
  <si>
    <t>0205/18.Sep</t>
  </si>
  <si>
    <t>501-18863445</t>
  </si>
  <si>
    <t>1900/18.Sep</t>
  </si>
  <si>
    <t>501-18863596</t>
  </si>
  <si>
    <t>501-18866352</t>
  </si>
  <si>
    <t>406-54482772</t>
  </si>
  <si>
    <t>0100/19.Sep</t>
  </si>
  <si>
    <t>406-54482783</t>
  </si>
  <si>
    <t>(CV)</t>
  </si>
  <si>
    <t>Floribbean - CANCEL</t>
  </si>
  <si>
    <t xml:space="preserve">LAT Oslo Saturday 08-10 am </t>
  </si>
  <si>
    <t>Kan kjøre torsdags morgen 08.00</t>
  </si>
  <si>
    <t>ETA Monday</t>
  </si>
  <si>
    <t>NOT Possible</t>
  </si>
  <si>
    <t>PEK x 3</t>
  </si>
  <si>
    <t>ETA Sunday</t>
  </si>
  <si>
    <t>Out 18.00 - Nor-Log</t>
  </si>
  <si>
    <t>157-0913 0623</t>
  </si>
  <si>
    <t>1620/12.Sep</t>
  </si>
  <si>
    <t>999-3364 1252</t>
  </si>
  <si>
    <t>0915/13.Sep</t>
  </si>
  <si>
    <t>999-3566 4624</t>
  </si>
  <si>
    <t>1020/13.Sep</t>
  </si>
  <si>
    <t>615-6022 6375</t>
  </si>
  <si>
    <t>I98860</t>
  </si>
  <si>
    <t>1530/13.Sep</t>
  </si>
  <si>
    <t>176-1032 3272</t>
  </si>
  <si>
    <t>2200/13.Sep</t>
  </si>
  <si>
    <t>176-1032 3305</t>
  </si>
  <si>
    <t>Out 18.00 - Intercargo</t>
  </si>
  <si>
    <t>999-3566 4635</t>
  </si>
  <si>
    <t>071-5761 7464</t>
  </si>
  <si>
    <t>ET3012</t>
  </si>
  <si>
    <t>2315/13.Sep</t>
  </si>
  <si>
    <t>880-3972 3515</t>
  </si>
  <si>
    <t>0430/12.Sep</t>
  </si>
  <si>
    <t>999-3566 4646</t>
  </si>
  <si>
    <t>Happfish</t>
  </si>
  <si>
    <t>071-5764 5685</t>
  </si>
  <si>
    <t>071-5764 5696</t>
  </si>
  <si>
    <t>OSLO - Out 18.00</t>
  </si>
  <si>
    <t>406-5532 6132</t>
  </si>
  <si>
    <t>0100/12.Sep</t>
  </si>
  <si>
    <t>501-1886 3412</t>
  </si>
  <si>
    <t>1900/11.Sep</t>
  </si>
  <si>
    <t>501-1886 6422</t>
  </si>
  <si>
    <t>501-1886 6433</t>
  </si>
  <si>
    <t>501-1886 6444</t>
  </si>
  <si>
    <t>624-5173 7906</t>
  </si>
  <si>
    <t>0240/11.Sep</t>
  </si>
  <si>
    <t>27.00</t>
  </si>
  <si>
    <t>057-5687 8371</t>
  </si>
  <si>
    <t>14:15/8 Sep.</t>
  </si>
  <si>
    <t>HAIK med frysebil</t>
  </si>
  <si>
    <t>157-3773 9284</t>
  </si>
  <si>
    <t>0205/06.Sep</t>
  </si>
  <si>
    <t>157-0905 1420</t>
  </si>
  <si>
    <t>0015/06.Sep</t>
  </si>
  <si>
    <t>999-3363 5265</t>
  </si>
  <si>
    <t>0945/06.Sep</t>
  </si>
  <si>
    <t>157-3773 9295</t>
  </si>
  <si>
    <t>flex?</t>
  </si>
  <si>
    <t>020-0341 2124</t>
  </si>
  <si>
    <t>1505/06.Sep</t>
  </si>
  <si>
    <t>020-2049 7643</t>
  </si>
  <si>
    <t>501-1886 3386</t>
  </si>
  <si>
    <t>1900/04.Sep</t>
  </si>
  <si>
    <t>501-1886 6326</t>
  </si>
  <si>
    <t>501-1886 6374</t>
  </si>
  <si>
    <t>406-5532 6062</t>
  </si>
  <si>
    <t>0100/05.Sep</t>
  </si>
  <si>
    <t>501-1886 6330</t>
  </si>
  <si>
    <t>501-1886 6341</t>
  </si>
  <si>
    <t>OSCC/GPC</t>
  </si>
  <si>
    <t>624-5173 7884</t>
  </si>
  <si>
    <t>0240/04.Sep</t>
  </si>
  <si>
    <t>406-5532 6036</t>
  </si>
  <si>
    <t>406-5532 6106</t>
  </si>
  <si>
    <t>999-3363 5243</t>
  </si>
  <si>
    <t>0945/01.Sep</t>
  </si>
  <si>
    <t>999-3363 5276</t>
  </si>
  <si>
    <t>999-3364 1226</t>
  </si>
  <si>
    <t>999-3566 2675</t>
  </si>
  <si>
    <t>0950/01.Sep</t>
  </si>
  <si>
    <t>536-8007 2941</t>
  </si>
  <si>
    <t>1420/01.Sep</t>
  </si>
  <si>
    <t>999-3566 1732</t>
  </si>
  <si>
    <t>1030/30.Aug</t>
  </si>
  <si>
    <t>999-3566 1743</t>
  </si>
  <si>
    <t>020-0429 3251</t>
  </si>
  <si>
    <t>1505/30.Aug</t>
  </si>
  <si>
    <t>157-0950 6464</t>
  </si>
  <si>
    <t>0300/30.Aug</t>
  </si>
  <si>
    <t>157-0912 9783</t>
  </si>
  <si>
    <t>Ifish</t>
  </si>
  <si>
    <t>CGO</t>
  </si>
  <si>
    <t>898-8076 8096</t>
  </si>
  <si>
    <t>0935/29.Aug</t>
  </si>
  <si>
    <t>501-1568 1573</t>
  </si>
  <si>
    <t>1900/28.Aug</t>
  </si>
  <si>
    <t>501-1886 3530</t>
  </si>
  <si>
    <t>501-1886 3552</t>
  </si>
  <si>
    <t>501-1886 3563</t>
  </si>
  <si>
    <t>5 to 10</t>
  </si>
  <si>
    <t>406-5532 6073</t>
  </si>
  <si>
    <t>0100/29.Aug</t>
  </si>
  <si>
    <t>Foods Classic</t>
  </si>
  <si>
    <t>157-0904 9902</t>
  </si>
  <si>
    <t>0615/29.AUG</t>
  </si>
  <si>
    <t>NEW TIME!! Out 15.00 - Rema TOG</t>
  </si>
  <si>
    <t>624-5173 7840</t>
  </si>
  <si>
    <t>0240/28.Aug</t>
  </si>
  <si>
    <t>501-1886 3600</t>
  </si>
  <si>
    <t>Nanjing Ifish</t>
  </si>
  <si>
    <t>501-1886 3574</t>
  </si>
  <si>
    <t>999-3363 5210</t>
  </si>
  <si>
    <t>0945/29.Aug</t>
  </si>
  <si>
    <t>999-3363 5125</t>
  </si>
  <si>
    <t>501-1886 3585</t>
  </si>
  <si>
    <t>999-3511 7821</t>
  </si>
  <si>
    <t>1140/29.Aug</t>
  </si>
  <si>
    <t>501-1886 3611</t>
  </si>
  <si>
    <t>Out 21.00 - Intercargo</t>
  </si>
  <si>
    <t>071-5761 6576</t>
  </si>
  <si>
    <t>0200/30.Aug</t>
  </si>
  <si>
    <t>071-5761 6580</t>
  </si>
  <si>
    <t>071-5761 6591</t>
  </si>
  <si>
    <t>071-5761 7195</t>
  </si>
  <si>
    <t>501-1886 3622</t>
  </si>
  <si>
    <t>112-3544 1346</t>
  </si>
  <si>
    <t>0730/25.Aug</t>
  </si>
  <si>
    <t>999-3363 5162</t>
  </si>
  <si>
    <t>0955/25.Aug</t>
  </si>
  <si>
    <t>999-3363 5254</t>
  </si>
  <si>
    <t>0945/25.Aug</t>
  </si>
  <si>
    <t>157-09506335</t>
  </si>
  <si>
    <t>1620/25.Aug</t>
  </si>
  <si>
    <t>160-8625 8885</t>
  </si>
  <si>
    <t>CX494</t>
  </si>
  <si>
    <t>1210/26.Aug</t>
  </si>
  <si>
    <t>536-8009 6542</t>
  </si>
  <si>
    <t>1420/25 Aug</t>
  </si>
  <si>
    <t>880-3971 7451</t>
  </si>
  <si>
    <t>0500/26.Aug</t>
  </si>
  <si>
    <t>880-3971 7462</t>
  </si>
  <si>
    <t>880-3971 7425</t>
  </si>
  <si>
    <t>880-3971 7436</t>
  </si>
  <si>
    <t>Salmo 4 (CANCELLED)</t>
  </si>
  <si>
    <t>Out 16.30 (latest) - Nor-Log</t>
  </si>
  <si>
    <t>501-15969726</t>
  </si>
  <si>
    <t>2000/23.Aug</t>
  </si>
  <si>
    <t>501-18862550</t>
  </si>
  <si>
    <t>Salmo 5 (CANCELLED)</t>
  </si>
  <si>
    <t>0945/24.Aug</t>
  </si>
  <si>
    <t>501-1886 2675</t>
  </si>
  <si>
    <t>157-0905 1324</t>
  </si>
  <si>
    <t>0225/25.Aug</t>
  </si>
  <si>
    <t>501-1886 2686</t>
  </si>
  <si>
    <t>501-1886 2690</t>
  </si>
  <si>
    <t>Out 17.00 (Train) - Asko</t>
  </si>
  <si>
    <t>112-3544 2514</t>
  </si>
  <si>
    <t>0730/23.Aug</t>
  </si>
  <si>
    <t>112-3544 2525</t>
  </si>
  <si>
    <t>1315/23.Aug</t>
  </si>
  <si>
    <t>112-3544 2536</t>
  </si>
  <si>
    <t>071-5763 4872</t>
  </si>
  <si>
    <t>ET3014</t>
  </si>
  <si>
    <t>2320/23.Aug</t>
  </si>
  <si>
    <t>999-3363 3574</t>
  </si>
  <si>
    <t>0945/23.Aug</t>
  </si>
  <si>
    <t>8to 10</t>
  </si>
  <si>
    <t>999-3363 5184</t>
  </si>
  <si>
    <t>501-1596 9715</t>
  </si>
  <si>
    <t>1900/21.Aug</t>
  </si>
  <si>
    <t>999-3511 7762</t>
  </si>
  <si>
    <t>1140/22.Aug</t>
  </si>
  <si>
    <t>999-3363 5324</t>
  </si>
  <si>
    <t>0945/22.Aug</t>
  </si>
  <si>
    <t>999-3363 5302</t>
  </si>
  <si>
    <t>406-5532 6143</t>
  </si>
  <si>
    <t>0100/22.Aug</t>
  </si>
  <si>
    <t>406-5549 7606</t>
  </si>
  <si>
    <t>1014022/1014023</t>
  </si>
  <si>
    <t>624-5173 7825</t>
  </si>
  <si>
    <t>0240/21.Aug</t>
  </si>
  <si>
    <t>112-35441873</t>
  </si>
  <si>
    <t>1155/18.Aug</t>
  </si>
  <si>
    <t>112-35441884</t>
  </si>
  <si>
    <t>784-68152173</t>
  </si>
  <si>
    <t>0430/19.Aug</t>
  </si>
  <si>
    <t>784-68152184</t>
  </si>
  <si>
    <t>536-80095632</t>
  </si>
  <si>
    <t>1420/18 Aug</t>
  </si>
  <si>
    <t>3000kg min CWT</t>
  </si>
  <si>
    <t>Salmo 1 - CANCEL ALL ORDERS!</t>
  </si>
  <si>
    <t>501-15969693</t>
  </si>
  <si>
    <t>1900/14.Aug</t>
  </si>
  <si>
    <t>501-18862546</t>
  </si>
  <si>
    <t>624-51737825</t>
  </si>
  <si>
    <t>0240/14.Aug</t>
  </si>
  <si>
    <t>501-18862561</t>
  </si>
  <si>
    <t>Cancelled not enough fish</t>
  </si>
  <si>
    <t>501-18862605</t>
  </si>
  <si>
    <t>501-15969682</t>
  </si>
  <si>
    <t>2000/09.Aug</t>
  </si>
  <si>
    <t>501-17198635</t>
  </si>
  <si>
    <t>501-18862513</t>
  </si>
  <si>
    <t>536-80095153</t>
  </si>
  <si>
    <t>1420/10 Aug</t>
  </si>
  <si>
    <t>615-02011870</t>
  </si>
  <si>
    <t>1510/10.Aug</t>
  </si>
  <si>
    <t>112-36688875</t>
  </si>
  <si>
    <t>0730/08.Aug</t>
  </si>
  <si>
    <t>999-33635350</t>
  </si>
  <si>
    <t>0915/08.Aug</t>
  </si>
  <si>
    <t>999-35118392</t>
  </si>
  <si>
    <t>1140/08.Aug</t>
  </si>
  <si>
    <t>999-35118381</t>
  </si>
  <si>
    <t>999-33635361</t>
  </si>
  <si>
    <t>624-51737814</t>
  </si>
  <si>
    <t>0240/07.Aug</t>
  </si>
  <si>
    <t>406-55325815</t>
  </si>
  <si>
    <t>0100/08.Aug</t>
  </si>
  <si>
    <t>501-15969671</t>
  </si>
  <si>
    <t>1900/07.Aug</t>
  </si>
  <si>
    <t>Sh Zhiyuan</t>
  </si>
  <si>
    <t>501-15681761</t>
  </si>
  <si>
    <t>501-15681772</t>
  </si>
  <si>
    <t>501-13169063</t>
  </si>
  <si>
    <t>501-13169074</t>
  </si>
  <si>
    <t>112-36688831</t>
  </si>
  <si>
    <t>0730/04.Aug</t>
  </si>
  <si>
    <t>112-36688842</t>
  </si>
  <si>
    <t>406-55325782</t>
  </si>
  <si>
    <t>0100/05.Aug</t>
  </si>
  <si>
    <t>406-55325896</t>
  </si>
  <si>
    <t>999-35118160</t>
  </si>
  <si>
    <t>0950/04.Aug</t>
  </si>
  <si>
    <t>536-80092316</t>
  </si>
  <si>
    <t>1420/04.Aug</t>
  </si>
  <si>
    <t>43600,-</t>
  </si>
  <si>
    <t>Rate 14,-</t>
  </si>
  <si>
    <t>Salmo 1 (CANCELED)</t>
  </si>
  <si>
    <t>112-36654026</t>
  </si>
  <si>
    <t>0730/01.Aug</t>
  </si>
  <si>
    <t>5 to 7</t>
  </si>
  <si>
    <t>406-55495915</t>
  </si>
  <si>
    <t>0100/01.Aug</t>
  </si>
  <si>
    <t>157-09049412</t>
  </si>
  <si>
    <t>QR8002</t>
  </si>
  <si>
    <t>0130/01.Aug</t>
  </si>
  <si>
    <t>999-33635335</t>
  </si>
  <si>
    <t>CA901</t>
  </si>
  <si>
    <t>0915/01.Aug</t>
  </si>
  <si>
    <t>Katran (Salmo 2)</t>
  </si>
  <si>
    <t>624-51737781</t>
  </si>
  <si>
    <t>0240/31.July</t>
  </si>
  <si>
    <t>999-33633574</t>
  </si>
  <si>
    <t>Ocean Crystal -CANCEL</t>
  </si>
  <si>
    <t>057-01125832</t>
  </si>
  <si>
    <t>1250/01.Aug</t>
  </si>
  <si>
    <t>Out 21.00 Nor-Log NLT1106</t>
  </si>
  <si>
    <t>501-18318020</t>
  </si>
  <si>
    <t>0430/01.Aug</t>
  </si>
  <si>
    <t>501-15681654</t>
  </si>
  <si>
    <t>501-15681665</t>
  </si>
  <si>
    <t>501-15681676</t>
  </si>
  <si>
    <t>501-15681680</t>
  </si>
  <si>
    <t>BAXIAN NEW AWB</t>
  </si>
  <si>
    <t>18.00 - Nor Log FF2390</t>
  </si>
  <si>
    <t>020-20496910</t>
  </si>
  <si>
    <t>1505/28.Jul</t>
  </si>
  <si>
    <t>5 to 8</t>
  </si>
  <si>
    <t>999-31795256</t>
  </si>
  <si>
    <t>0955/28.jul</t>
  </si>
  <si>
    <t>999-31794313</t>
  </si>
  <si>
    <t>999-33635991</t>
  </si>
  <si>
    <t>0945/28.jul</t>
  </si>
  <si>
    <t>112-36653993</t>
  </si>
  <si>
    <t>0730/28.jul</t>
  </si>
  <si>
    <t>536-80092132</t>
  </si>
  <si>
    <t>1420/28.Jul</t>
  </si>
  <si>
    <t xml:space="preserve">43600,- </t>
  </si>
  <si>
    <t>057-0143 8614</t>
  </si>
  <si>
    <t>AF022</t>
  </si>
  <si>
    <t>1305/28.Jul</t>
  </si>
  <si>
    <t>Flex 6+</t>
  </si>
  <si>
    <t>SIST AV</t>
  </si>
  <si>
    <t>LASTES MIDT I</t>
  </si>
  <si>
    <t>Transportør</t>
  </si>
  <si>
    <t>Nor-Log KY6980</t>
  </si>
  <si>
    <t>501-18318016</t>
  </si>
  <si>
    <t>2000/26.Jul</t>
  </si>
  <si>
    <t>501-15969542</t>
  </si>
  <si>
    <t>501-15969553</t>
  </si>
  <si>
    <t>501-15969564</t>
  </si>
  <si>
    <t>501-15969575</t>
  </si>
  <si>
    <t xml:space="preserve">Transportør </t>
  </si>
  <si>
    <t>Salmo 1 Monday 1800</t>
  </si>
  <si>
    <t>Nor-Log - KY6985</t>
  </si>
  <si>
    <t>112-36653945</t>
  </si>
  <si>
    <t>0730/25.Jul</t>
  </si>
  <si>
    <t>406-55494165</t>
  </si>
  <si>
    <t>0100/25.Jul</t>
  </si>
  <si>
    <t>406-55497595</t>
  </si>
  <si>
    <t>999-31794324</t>
  </si>
  <si>
    <t>0955/25.Jul</t>
  </si>
  <si>
    <t>624-51381831</t>
  </si>
  <si>
    <t>0200/24.Jul</t>
  </si>
  <si>
    <t>112-36653956</t>
  </si>
  <si>
    <t>kan ta kun 5-6 om nødvendig</t>
  </si>
  <si>
    <t>057-01298231</t>
  </si>
  <si>
    <t>AF0082</t>
  </si>
  <si>
    <t>18:15/25 July</t>
  </si>
  <si>
    <t>Salmo 2 Monday 2100</t>
  </si>
  <si>
    <t>Intercargo - WPR6548P</t>
  </si>
  <si>
    <t>501-18318005</t>
  </si>
  <si>
    <t>0400/25.jul</t>
  </si>
  <si>
    <t>501-18502385</t>
  </si>
  <si>
    <t>501-18502492</t>
  </si>
  <si>
    <t>501-18502503</t>
  </si>
  <si>
    <t>501-18502514</t>
  </si>
  <si>
    <t>Lastes</t>
  </si>
  <si>
    <t>020-2049 6711</t>
  </si>
  <si>
    <t>1455/21.Jul</t>
  </si>
  <si>
    <t>Mellan</t>
  </si>
  <si>
    <t>999-3363 4204</t>
  </si>
  <si>
    <t>0945/21.Jul</t>
  </si>
  <si>
    <t>Först</t>
  </si>
  <si>
    <t>999-3179 4486</t>
  </si>
  <si>
    <t>020-0275 7963</t>
  </si>
  <si>
    <t>112-3665 3912</t>
  </si>
  <si>
    <t>0730/21.Jul</t>
  </si>
  <si>
    <t>536-8009 1653</t>
  </si>
  <si>
    <t>1420/21.Jul</t>
  </si>
  <si>
    <t>Sist</t>
  </si>
  <si>
    <t>PT Indomaru</t>
  </si>
  <si>
    <t>CGK</t>
  </si>
  <si>
    <t>217-0534 2223</t>
  </si>
  <si>
    <t>TG433</t>
  </si>
  <si>
    <t>1135/21.Jul</t>
  </si>
  <si>
    <t>Tor</t>
  </si>
  <si>
    <t>501-1831 7983</t>
  </si>
  <si>
    <t>0830/18.Jul</t>
  </si>
  <si>
    <t>406-5549 4283</t>
  </si>
  <si>
    <t>0100/18.Jul</t>
  </si>
  <si>
    <t>176-0854 4885</t>
  </si>
  <si>
    <t>2100/18.Jul</t>
  </si>
  <si>
    <t>880-3924 3120</t>
  </si>
  <si>
    <t>0430/18.Jul</t>
  </si>
  <si>
    <t>999-3363 4230</t>
  </si>
  <si>
    <t>0955/18.Jul</t>
  </si>
  <si>
    <t>TBS</t>
  </si>
  <si>
    <t>624-5138 1842</t>
  </si>
  <si>
    <t>PC314</t>
  </si>
  <si>
    <t>0325/17.Jul</t>
  </si>
  <si>
    <t>501-1850 2363</t>
  </si>
  <si>
    <t xml:space="preserve">Tor </t>
  </si>
  <si>
    <t>112-1170 8196</t>
  </si>
  <si>
    <t>0730/15.Jul</t>
  </si>
  <si>
    <t>020-2049 6696</t>
  </si>
  <si>
    <t>0110/15.Jul</t>
  </si>
  <si>
    <t>020-3452 4210</t>
  </si>
  <si>
    <t>1455/14.Jul</t>
  </si>
  <si>
    <t>112-1170 7990</t>
  </si>
  <si>
    <t>1155/14.Jul</t>
  </si>
  <si>
    <t>Florribian</t>
  </si>
  <si>
    <t>536-8009 1292</t>
  </si>
  <si>
    <t>1420/14.Jul</t>
  </si>
  <si>
    <t>PC316</t>
  </si>
  <si>
    <t>1630/13.Jul</t>
  </si>
  <si>
    <t>112-1170 8200</t>
  </si>
  <si>
    <t>No Flex</t>
  </si>
  <si>
    <t>Monday 1800 | Nor-log NLT5001</t>
  </si>
  <si>
    <t>112-3665 3805</t>
  </si>
  <si>
    <t>0730/11.Jul</t>
  </si>
  <si>
    <t>406-5549 4272</t>
  </si>
  <si>
    <t>0100/11.JUl</t>
  </si>
  <si>
    <t>176-0854 4712</t>
  </si>
  <si>
    <t>2200/11.Jul</t>
  </si>
  <si>
    <t>999-3363 4381</t>
  </si>
  <si>
    <t>0955/11.Jul</t>
  </si>
  <si>
    <t>536-80091281</t>
  </si>
  <si>
    <t>1420/11.Jul</t>
  </si>
  <si>
    <t>624-5138 1761</t>
  </si>
  <si>
    <t>0325/10.Jul</t>
  </si>
  <si>
    <t>999-3363 4193</t>
  </si>
  <si>
    <t>Thursday 1800 - Nor-Log</t>
  </si>
  <si>
    <t>112-3665 3746</t>
  </si>
  <si>
    <t>0730/07.Jul</t>
  </si>
  <si>
    <t>Si Meiyan</t>
  </si>
  <si>
    <t>876-4290 0211</t>
  </si>
  <si>
    <t>0250/08.Jul</t>
  </si>
  <si>
    <t>876-4290 1180</t>
  </si>
  <si>
    <t>406-5549 5926</t>
  </si>
  <si>
    <t>0100/08.Jul</t>
  </si>
  <si>
    <t>536-8008 9343</t>
  </si>
  <si>
    <t>1420/08.Jul</t>
  </si>
  <si>
    <t>Monday 1800 - Nor-Log</t>
  </si>
  <si>
    <t>999-33634392</t>
  </si>
  <si>
    <t>0945/04.Jul</t>
  </si>
  <si>
    <t>6-10 kg</t>
  </si>
  <si>
    <t>112-36653702</t>
  </si>
  <si>
    <t>0730/04 Jul</t>
  </si>
  <si>
    <t>536-80087114</t>
  </si>
  <si>
    <t>1420/05.Jul</t>
  </si>
  <si>
    <t>7+ kg</t>
  </si>
  <si>
    <t>112-36653713</t>
  </si>
  <si>
    <t>112-36653724</t>
  </si>
  <si>
    <t>TBS -&gt; JFK</t>
  </si>
  <si>
    <t>501-18317891 -&gt; 057-01089970</t>
  </si>
  <si>
    <t>A9317 -&gt; DL265</t>
  </si>
  <si>
    <t>1300/03.Jul - 17:10/5 July</t>
  </si>
  <si>
    <t>23 -&gt; 11,60</t>
  </si>
  <si>
    <t xml:space="preserve">Oveføres fra OSCC til GPC </t>
  </si>
  <si>
    <t>057-01089970</t>
  </si>
  <si>
    <t>DL 265</t>
  </si>
  <si>
    <t>17:10/ 5July</t>
  </si>
  <si>
    <t>s</t>
  </si>
  <si>
    <t>Nor-Log NLT1036</t>
  </si>
  <si>
    <t>406-5506 0762</t>
  </si>
  <si>
    <t>0100/01.Jul</t>
  </si>
  <si>
    <t>157-0949 8112</t>
  </si>
  <si>
    <t>1420/30.Jun</t>
  </si>
  <si>
    <t>112-1169 2074</t>
  </si>
  <si>
    <t>0730/30.Jun</t>
  </si>
  <si>
    <t>999-3363 4414</t>
  </si>
  <si>
    <t>0930/01.Jul</t>
  </si>
  <si>
    <t>999-3363 4366</t>
  </si>
  <si>
    <t>Pt Indomaru</t>
  </si>
  <si>
    <t>217-0533 9165</t>
  </si>
  <si>
    <t>1135/30.Jun</t>
  </si>
  <si>
    <t>001-1450 6321</t>
  </si>
  <si>
    <t>1645/30.Jun</t>
  </si>
  <si>
    <t>33900,-</t>
  </si>
  <si>
    <t>624-5138 1805</t>
  </si>
  <si>
    <t>0200/30.Jun</t>
  </si>
  <si>
    <t>HAITIANXIA FILLET</t>
  </si>
  <si>
    <t xml:space="preserve">	</t>
  </si>
  <si>
    <t>Salmo (frozen)</t>
  </si>
  <si>
    <t>Schenker/Rema osv 1800</t>
  </si>
  <si>
    <t>235-50895994</t>
  </si>
  <si>
    <t>TK6478</t>
  </si>
  <si>
    <t>0215/28.jun</t>
  </si>
  <si>
    <t>10,5 + gebyrer / tørris</t>
  </si>
  <si>
    <t>Nor-Log - NLT1095</t>
  </si>
  <si>
    <t>406-5549 4143</t>
  </si>
  <si>
    <t>0100/27.Jun</t>
  </si>
  <si>
    <t>501-1831 7810</t>
  </si>
  <si>
    <t>1900/26.jun</t>
  </si>
  <si>
    <t>501-1831 7880</t>
  </si>
  <si>
    <t>001-1450 6096</t>
  </si>
  <si>
    <t>1645/27.Jun</t>
  </si>
  <si>
    <t>999-3363 4355</t>
  </si>
  <si>
    <t>0955/27.Jun</t>
  </si>
  <si>
    <t>BAXIAN PVG, FILLET!</t>
  </si>
  <si>
    <t>Salmo 9</t>
  </si>
  <si>
    <t>Out 18.00 - Thermo Transit - BE33771/TT9284</t>
  </si>
  <si>
    <t>112-19724353</t>
  </si>
  <si>
    <t>0730/24.Jun</t>
  </si>
  <si>
    <t>112-19724364</t>
  </si>
  <si>
    <t>CANCELED</t>
  </si>
  <si>
    <t>217-05331874</t>
  </si>
  <si>
    <t>1305/23.Jun</t>
  </si>
  <si>
    <t>784-32992153</t>
  </si>
  <si>
    <t>CZ2572</t>
  </si>
  <si>
    <t>0550/25.jun</t>
  </si>
  <si>
    <t>784-32992164</t>
  </si>
  <si>
    <t>Nor-Log - RD8772 - Out 1800</t>
  </si>
  <si>
    <t>112-1169 1993</t>
  </si>
  <si>
    <t>0730/23.Jun</t>
  </si>
  <si>
    <t>Lastes sist</t>
  </si>
  <si>
    <t>880-3923 8010</t>
  </si>
  <si>
    <t>0510/24.Jun</t>
  </si>
  <si>
    <t>142-3020 5976</t>
  </si>
  <si>
    <t>KF994</t>
  </si>
  <si>
    <t>0505/24.Jun</t>
  </si>
  <si>
    <t>624-5138 1750</t>
  </si>
  <si>
    <t>0050/22.Jun</t>
  </si>
  <si>
    <t>Lastes Først</t>
  </si>
  <si>
    <t>784-3299 2201</t>
  </si>
  <si>
    <t>CZ2574</t>
  </si>
  <si>
    <t>1030/24.Jun</t>
  </si>
  <si>
    <t>406-5506 0751</t>
  </si>
  <si>
    <t>0300/24.Jun</t>
  </si>
  <si>
    <t>TG955</t>
  </si>
  <si>
    <t>0615/23.Jun</t>
  </si>
  <si>
    <t>Salmo 8</t>
  </si>
  <si>
    <t>Intercargo - ZS738RN - Out 1800</t>
  </si>
  <si>
    <t>784-3299 2212</t>
  </si>
  <si>
    <t>047-3452 4674</t>
  </si>
  <si>
    <t>TP223</t>
  </si>
  <si>
    <t>1455/22.Jun</t>
  </si>
  <si>
    <t>020-0389 6513</t>
  </si>
  <si>
    <t>LH450</t>
  </si>
  <si>
    <t>1655/23 Jun</t>
  </si>
  <si>
    <t>157-0949 8086</t>
  </si>
  <si>
    <t>QR828</t>
  </si>
  <si>
    <t>1920/23.Jun</t>
  </si>
  <si>
    <t>784-3299 2223</t>
  </si>
  <si>
    <t>Lastes først</t>
  </si>
  <si>
    <t>Beijing Yisuda</t>
  </si>
  <si>
    <t>880-3923 8021</t>
  </si>
  <si>
    <t xml:space="preserve">Baxian filet! </t>
  </si>
  <si>
    <t>501-1831 7806</t>
  </si>
  <si>
    <t>0830/22.Jun</t>
  </si>
  <si>
    <t>880-3923 7995</t>
  </si>
  <si>
    <t>0510/23.Jun</t>
  </si>
  <si>
    <t>501-1746 1905</t>
  </si>
  <si>
    <t>501-1831 7784</t>
  </si>
  <si>
    <t>501-1831 7795</t>
  </si>
  <si>
    <t>999-3511 0880</t>
  </si>
  <si>
    <t>0440/23.Jun</t>
  </si>
  <si>
    <t>Thermo Transit - BE34300 / SW2265</t>
  </si>
  <si>
    <t>880-3923 7844</t>
  </si>
  <si>
    <t>0500/23.Jun</t>
  </si>
  <si>
    <t>880-3923 7855</t>
  </si>
  <si>
    <t>501-1746 1990</t>
  </si>
  <si>
    <t>406-5446 4130</t>
  </si>
  <si>
    <t>0300/22.Jun</t>
  </si>
  <si>
    <t>Nor-Log - KA9020</t>
  </si>
  <si>
    <t>157-0577 3666</t>
  </si>
  <si>
    <t>1420/20.Jun</t>
  </si>
  <si>
    <t>784-3299 2094</t>
  </si>
  <si>
    <t>CZ2580</t>
  </si>
  <si>
    <t>0500/22.Jun</t>
  </si>
  <si>
    <t>784-3299 2105</t>
  </si>
  <si>
    <t>999-3511 3724</t>
  </si>
  <si>
    <t>0520/22.Jun</t>
  </si>
  <si>
    <t>784-3299 2116</t>
  </si>
  <si>
    <t>999-3363 4451</t>
  </si>
  <si>
    <t>0935/21.Jun</t>
  </si>
  <si>
    <t>Nor-Log - UL6585</t>
  </si>
  <si>
    <t>057-0043 6822</t>
  </si>
  <si>
    <t>2035/21.Jun</t>
  </si>
  <si>
    <t>624-5138 1746</t>
  </si>
  <si>
    <t>0240/19.Jun</t>
  </si>
  <si>
    <t>Lastes først 1</t>
  </si>
  <si>
    <t>X-box</t>
  </si>
  <si>
    <t>880-3923 7940</t>
  </si>
  <si>
    <t>0430/20.jun</t>
  </si>
  <si>
    <t>Lastes først 2</t>
  </si>
  <si>
    <t>Thermo Transit - NH403/B847B</t>
  </si>
  <si>
    <t>Shanghai Zhiyuang</t>
  </si>
  <si>
    <t>999-3363 4440</t>
  </si>
  <si>
    <t>0945/20.jun</t>
  </si>
  <si>
    <t>157-0578 2593</t>
  </si>
  <si>
    <t>1530/20.Jun</t>
  </si>
  <si>
    <t>020-3452 3790</t>
  </si>
  <si>
    <t>1505/20.jun</t>
  </si>
  <si>
    <t>157-0578 2582</t>
  </si>
  <si>
    <t>1420/19.Jun</t>
  </si>
  <si>
    <t xml:space="preserve">Shanghai Zhiyuan </t>
  </si>
  <si>
    <t>112-1169 1956</t>
  </si>
  <si>
    <t>0730/20.Jun</t>
  </si>
  <si>
    <t>112-1169 1960</t>
  </si>
  <si>
    <t>880-</t>
  </si>
  <si>
    <t>Intercargo ZS369TP</t>
  </si>
  <si>
    <t>880-3920 6801</t>
  </si>
  <si>
    <t>880-3920 6812</t>
  </si>
  <si>
    <t>880-3920 6823</t>
  </si>
  <si>
    <t>880-3920 6834</t>
  </si>
  <si>
    <t>880-3920 6845</t>
  </si>
  <si>
    <t>Nor-Log TN 6896</t>
  </si>
  <si>
    <t>624-51381702</t>
  </si>
  <si>
    <t>0240/14.Jun</t>
  </si>
  <si>
    <t>057-00221266</t>
  </si>
  <si>
    <t>1415/15 Jun</t>
  </si>
  <si>
    <t>999-33633541</t>
  </si>
  <si>
    <t>0945/15.Jun</t>
  </si>
  <si>
    <t>880-39206786</t>
  </si>
  <si>
    <t>0430/15.Jun</t>
  </si>
  <si>
    <t>999-31795061</t>
  </si>
  <si>
    <t>0955/15.Jun</t>
  </si>
  <si>
    <t>501-17461986</t>
  </si>
  <si>
    <t>0800/15.Jun</t>
  </si>
  <si>
    <t>501-17461942</t>
  </si>
  <si>
    <t xml:space="preserve">Salmo 2 </t>
  </si>
  <si>
    <t>Nor-Log KY 6980 - 18.00</t>
  </si>
  <si>
    <t>057-00219063</t>
  </si>
  <si>
    <t>1415/09.Jun</t>
  </si>
  <si>
    <t>624-51381724</t>
  </si>
  <si>
    <t>0050/08.Jun</t>
  </si>
  <si>
    <t>157-05782232</t>
  </si>
  <si>
    <t>QR956</t>
  </si>
  <si>
    <t>1535/09.Jun</t>
  </si>
  <si>
    <t>501-17461975</t>
  </si>
  <si>
    <t>0800/08.Jun</t>
  </si>
  <si>
    <t>Nor-Log NLT1013 18.00</t>
  </si>
  <si>
    <t>999-31795842</t>
  </si>
  <si>
    <t>1030/06.Jun</t>
  </si>
  <si>
    <t>999-31796111</t>
  </si>
  <si>
    <t>999-31796144</t>
  </si>
  <si>
    <t>Salmo 1 CANCEL</t>
  </si>
  <si>
    <t>Nor-Log</t>
  </si>
  <si>
    <t>999-3179 6284</t>
  </si>
  <si>
    <t>0945/27.Mai</t>
  </si>
  <si>
    <t>217-0533 1616</t>
  </si>
  <si>
    <t>0625/26.Mai</t>
  </si>
  <si>
    <t>176-0854 1794</t>
  </si>
  <si>
    <t>2200/26.May</t>
  </si>
  <si>
    <t>235-5102 1003</t>
  </si>
  <si>
    <t>TK378</t>
  </si>
  <si>
    <t>1005/27.May</t>
  </si>
  <si>
    <t>Mob: 91600842</t>
  </si>
  <si>
    <t>Nor-Log KY 6980</t>
  </si>
  <si>
    <t>157-0577 3961</t>
  </si>
  <si>
    <t>QR958</t>
  </si>
  <si>
    <t>0730/26.Mai</t>
  </si>
  <si>
    <t>XBOX</t>
  </si>
  <si>
    <t>PT Cahaya</t>
  </si>
  <si>
    <t>157-0425 3572</t>
  </si>
  <si>
    <t>1545/25.Mai</t>
  </si>
  <si>
    <t>057-1476 6592</t>
  </si>
  <si>
    <t>1415/25.Mai</t>
  </si>
  <si>
    <t>Reduced to 81bx!</t>
  </si>
  <si>
    <t>Mob 91600842</t>
  </si>
  <si>
    <t>624-5138 1676</t>
  </si>
  <si>
    <t>0240/22.May</t>
  </si>
  <si>
    <t>999-3179 6262</t>
  </si>
  <si>
    <t>0945/23.Mai</t>
  </si>
  <si>
    <t>999-3179 6306</t>
  </si>
  <si>
    <t>Thursday 18.00 - NL</t>
  </si>
  <si>
    <t>057-1472 0683</t>
  </si>
  <si>
    <t>1415/19.Mai</t>
  </si>
  <si>
    <t>112-1971 0316</t>
  </si>
  <si>
    <t>CA206</t>
  </si>
  <si>
    <t>0730/19.Mai</t>
  </si>
  <si>
    <t>880-3920 5294</t>
  </si>
  <si>
    <t>0500/20.May</t>
  </si>
  <si>
    <t>880-3920 5305</t>
  </si>
  <si>
    <t>642-51381680</t>
  </si>
  <si>
    <t>PC318</t>
  </si>
  <si>
    <t>02:40/19.May</t>
  </si>
  <si>
    <t xml:space="preserve">FILLET 50 bx, packe with fresh whole, 111 bx! </t>
  </si>
  <si>
    <t>Magnus</t>
  </si>
  <si>
    <t xml:space="preserve">Thursday </t>
  </si>
  <si>
    <t>999-31796133</t>
  </si>
  <si>
    <t>0955/18.Mai</t>
  </si>
  <si>
    <t>LAT 17:00</t>
  </si>
  <si>
    <t>501-1746 1953</t>
  </si>
  <si>
    <t>0830/18.May</t>
  </si>
  <si>
    <t>Monday 18.00 - Nor-Log KY6983</t>
  </si>
  <si>
    <t>999-31796085</t>
  </si>
  <si>
    <t>0945/16.Mai</t>
  </si>
  <si>
    <t>81bx!!!</t>
  </si>
  <si>
    <t>624-51381606</t>
  </si>
  <si>
    <t>0240/15.May</t>
  </si>
  <si>
    <t>Sichuan Mei Yan</t>
  </si>
  <si>
    <t>999-33482046</t>
  </si>
  <si>
    <t>0440/17.May</t>
  </si>
  <si>
    <t>999-31795890</t>
  </si>
  <si>
    <t>0945/12.Mai</t>
  </si>
  <si>
    <t>Sigurd</t>
  </si>
  <si>
    <t>Mob: 91815089</t>
  </si>
  <si>
    <t>999-31795886</t>
  </si>
  <si>
    <t>0945/11.Mai</t>
  </si>
  <si>
    <t>0955/09.Mai</t>
  </si>
  <si>
    <t>Salmo 2 - CANCEL ALL ORDERS!</t>
  </si>
  <si>
    <t>057-14643064</t>
  </si>
  <si>
    <t>14:15/04 Mai.</t>
  </si>
  <si>
    <t>ETA Sun?</t>
  </si>
  <si>
    <t>PT INdomaru</t>
  </si>
  <si>
    <t>217-04280393</t>
  </si>
  <si>
    <t>11:35/05 Mai.</t>
  </si>
  <si>
    <t>624-5138 1610</t>
  </si>
  <si>
    <t>0140/02.May</t>
  </si>
  <si>
    <t>999-3179 5702</t>
  </si>
  <si>
    <t>0955/02.May</t>
  </si>
  <si>
    <t>999-3179 5746</t>
  </si>
  <si>
    <t>112-18939970</t>
  </si>
  <si>
    <t>0730/28.Apr</t>
  </si>
  <si>
    <t>506-10420384</t>
  </si>
  <si>
    <t>N00023</t>
  </si>
  <si>
    <t>20:10/26 Apr.</t>
  </si>
  <si>
    <t>105-18182006</t>
  </si>
  <si>
    <t>AY041</t>
  </si>
  <si>
    <t>1120/28.Apr</t>
  </si>
  <si>
    <t>217-04280286</t>
  </si>
  <si>
    <t>1135/28.Apr</t>
  </si>
  <si>
    <t>112-18939981</t>
  </si>
  <si>
    <t>I Fish</t>
  </si>
  <si>
    <t>406-54451552</t>
  </si>
  <si>
    <t>0100/29.Apr</t>
  </si>
  <si>
    <t>406-54451596</t>
  </si>
  <si>
    <t>Nor-Log PB 2050</t>
  </si>
  <si>
    <t>Load Order</t>
  </si>
  <si>
    <t>501-17461791</t>
  </si>
  <si>
    <t>0830/27.Apr</t>
  </si>
  <si>
    <t>501-17461802</t>
  </si>
  <si>
    <t>Nor-Log UL6585</t>
  </si>
  <si>
    <t>624-5138 1525</t>
  </si>
  <si>
    <t>April 25th 03.25am</t>
  </si>
  <si>
    <t>LASTES SIST       Posepakking = 1400 NOK / Flytting Terminal = 1750 NOK +/-</t>
  </si>
  <si>
    <t>BJ Highest</t>
  </si>
  <si>
    <t>999-3179 5352</t>
  </si>
  <si>
    <t>0955/26.Apr</t>
  </si>
  <si>
    <t>999-3179 5411</t>
  </si>
  <si>
    <t>0945/26.Apr</t>
  </si>
  <si>
    <t>406-5446 3920</t>
  </si>
  <si>
    <t>0100/26.Apr</t>
  </si>
  <si>
    <t>999-3179 5385</t>
  </si>
  <si>
    <t>999-3179 5363</t>
  </si>
  <si>
    <t>Truck leaves Tuesday 18:00</t>
  </si>
  <si>
    <t>Salmosped 2</t>
  </si>
  <si>
    <t>501-1746 1754</t>
  </si>
  <si>
    <t>0930/20.Apr</t>
  </si>
  <si>
    <t>Best Splenid</t>
  </si>
  <si>
    <t>880-3894 8361</t>
  </si>
  <si>
    <t>0500/21.Apr</t>
  </si>
  <si>
    <t>880-3894 8372</t>
  </si>
  <si>
    <t>880-3894 8394</t>
  </si>
  <si>
    <t>880-3894 8383</t>
  </si>
  <si>
    <t>506-1042 0734</t>
  </si>
  <si>
    <t>2010/19.Apr</t>
  </si>
  <si>
    <t>Salmosped 1</t>
  </si>
  <si>
    <t>Nor-log LV5962   Kl 1800</t>
  </si>
  <si>
    <t>999-3179 5083</t>
  </si>
  <si>
    <t>0940/18.Apr</t>
  </si>
  <si>
    <t>Lastes sist / losses først</t>
  </si>
  <si>
    <t>999-3179 5131</t>
  </si>
  <si>
    <t>999-3179 5190</t>
  </si>
  <si>
    <t xml:space="preserve">Instruks </t>
  </si>
  <si>
    <t xml:space="preserve">Lev. GPC 16/04 kl..06:00 </t>
  </si>
  <si>
    <t>406-5445 1622</t>
  </si>
  <si>
    <t>0100/18.Apr</t>
  </si>
  <si>
    <t>Lastes først / losses sist</t>
  </si>
  <si>
    <t>Lasterekkefølge???</t>
  </si>
  <si>
    <t>Nor-Log NLT-1145</t>
  </si>
  <si>
    <t>506-10420745</t>
  </si>
  <si>
    <t>2010/12.Apr</t>
  </si>
  <si>
    <t>Sunlong</t>
  </si>
  <si>
    <t>112-18939830</t>
  </si>
  <si>
    <t>0730/14.Apr</t>
  </si>
  <si>
    <t>China Res.</t>
  </si>
  <si>
    <t>406-54464023</t>
  </si>
  <si>
    <t>0100/14.Apr</t>
  </si>
  <si>
    <t>217-04276856</t>
  </si>
  <si>
    <t>1135/14.Apr</t>
  </si>
  <si>
    <t>Nor-Log, LV5962</t>
  </si>
  <si>
    <t>406-5541 9243</t>
  </si>
  <si>
    <t>0100/11.Apr</t>
  </si>
  <si>
    <t>Haitianxia ?</t>
  </si>
  <si>
    <t>112-1893 9771</t>
  </si>
  <si>
    <t>0730/11.Apr</t>
  </si>
  <si>
    <t>112-18939782</t>
  </si>
  <si>
    <t>176-08528365</t>
  </si>
  <si>
    <t>EK9868</t>
  </si>
  <si>
    <t>1945/10.Apr</t>
  </si>
  <si>
    <t>176-08528402</t>
  </si>
  <si>
    <t>Tohkaiya</t>
  </si>
  <si>
    <t>157-0325 3504</t>
  </si>
  <si>
    <t>0615/11.Apr</t>
  </si>
  <si>
    <t>406-55419280</t>
  </si>
  <si>
    <t>0100/08.Apr</t>
  </si>
  <si>
    <t>506-10420524</t>
  </si>
  <si>
    <t>2010/05 Apr</t>
  </si>
  <si>
    <t>157-04242663</t>
  </si>
  <si>
    <t>QR8218</t>
  </si>
  <si>
    <t>0730/07.Apr</t>
  </si>
  <si>
    <t>999-0165 3455</t>
  </si>
  <si>
    <t>0955/04.Apr</t>
  </si>
  <si>
    <t>176-08542166</t>
  </si>
  <si>
    <t>1945/03.Apr</t>
  </si>
  <si>
    <t>Ref melding fredag MAGNUS</t>
  </si>
  <si>
    <t>176-08542170</t>
  </si>
  <si>
    <t>406-55419232</t>
  </si>
  <si>
    <t>0100/04.Apr</t>
  </si>
  <si>
    <t>Ut mandag 18:00</t>
  </si>
  <si>
    <t>Salmosped 2 (out 18:00)</t>
  </si>
  <si>
    <t>506-10115836</t>
  </si>
  <si>
    <t>Rebooket til Linjen under</t>
  </si>
  <si>
    <t>117-43080586</t>
  </si>
  <si>
    <t>SK915</t>
  </si>
  <si>
    <t>1700/03.Apr</t>
  </si>
  <si>
    <t>16.00</t>
  </si>
  <si>
    <t>217-04109604</t>
  </si>
  <si>
    <t>1305/31.Mar</t>
  </si>
  <si>
    <t>217-04109626</t>
  </si>
  <si>
    <t>125-15472015</t>
  </si>
  <si>
    <t>BA113</t>
  </si>
  <si>
    <t>19:25/31 Mar.</t>
  </si>
  <si>
    <t>125-15471923</t>
  </si>
  <si>
    <t>20:35/1 Apr.</t>
  </si>
  <si>
    <t>125-15471934</t>
  </si>
  <si>
    <t>057-14411456</t>
  </si>
  <si>
    <t>AF024</t>
  </si>
  <si>
    <t>1605/31 Mar</t>
  </si>
  <si>
    <t>Salmosped 1 - CANCEL ALL!</t>
  </si>
  <si>
    <t>235-58091143</t>
  </si>
  <si>
    <t>TK6480</t>
  </si>
  <si>
    <t>0010/28.Mar</t>
  </si>
  <si>
    <t>157-03254075</t>
  </si>
  <si>
    <t>0045/28.Mar</t>
  </si>
  <si>
    <t>157-03263632</t>
  </si>
  <si>
    <t>125-15465354</t>
  </si>
  <si>
    <t>1500/28.Mar</t>
  </si>
  <si>
    <t>125-15465424</t>
  </si>
  <si>
    <t>1650/28.Mar</t>
  </si>
  <si>
    <t>125-15465365</t>
  </si>
  <si>
    <t>Bilen kanselleres. Sendt melding på Whats-app Salmo USA gruppe</t>
  </si>
  <si>
    <t>NOR-LOG</t>
  </si>
  <si>
    <t>506-10115840</t>
  </si>
  <si>
    <t>2010/22.Mar</t>
  </si>
  <si>
    <t>OSCC 0800</t>
  </si>
  <si>
    <t>157-2287 4095</t>
  </si>
  <si>
    <t>1510/24.Mar</t>
  </si>
  <si>
    <t>GPC 0600</t>
  </si>
  <si>
    <t>Europa/ Nor-log bil torsdag</t>
  </si>
  <si>
    <t>Will i nikkersen</t>
  </si>
  <si>
    <t>OSLO Lør 0600/Kan ta 54 bx 5-6 hvis der er. Bytte mot 6-7</t>
  </si>
  <si>
    <t>NOR-LOG NLT1008 / UT FREDAG 0700</t>
  </si>
  <si>
    <t>125-1547 2741</t>
  </si>
  <si>
    <t>1500/25.Mar</t>
  </si>
  <si>
    <t>KANSELLERT AV FLYSELSKAP GRUNNET STRØMBRUDD</t>
  </si>
  <si>
    <t>125-1547 2752</t>
  </si>
  <si>
    <t>125-1547 2763</t>
  </si>
  <si>
    <t>125-1547 2774</t>
  </si>
  <si>
    <t>125-1547 2796</t>
  </si>
  <si>
    <t>19:50/25 Mar.</t>
  </si>
  <si>
    <t>125-1547 2391</t>
  </si>
  <si>
    <t>OSL Søndag 0600</t>
  </si>
  <si>
    <t>INTERCARGO / Thursday 1800</t>
  </si>
  <si>
    <t>Ocean Crystal!!</t>
  </si>
  <si>
    <t>125-1465 1206</t>
  </si>
  <si>
    <t>16:50/24 Mar.</t>
  </si>
  <si>
    <t>NY</t>
  </si>
  <si>
    <t>125-1546 2020</t>
  </si>
  <si>
    <t>1500/24.Mar</t>
  </si>
  <si>
    <t xml:space="preserve">kreditert </t>
  </si>
  <si>
    <t>Johnson Seafood</t>
  </si>
  <si>
    <t>217-0427 3356</t>
  </si>
  <si>
    <t>1245/24.Mar</t>
  </si>
  <si>
    <t>OSCC 0600</t>
  </si>
  <si>
    <t>217-0427 3360</t>
  </si>
  <si>
    <t>1245/25.Mar</t>
  </si>
  <si>
    <t>125-1545 4924</t>
  </si>
  <si>
    <t>506-1011 5840</t>
  </si>
  <si>
    <t>ons</t>
  </si>
  <si>
    <t>932-7500 6186</t>
  </si>
  <si>
    <t>1610/27.Mar</t>
  </si>
  <si>
    <t>61050,-</t>
  </si>
  <si>
    <t>Floribbean booket om til denne. fra linjen over.</t>
  </si>
  <si>
    <t>Shanghai Seafood</t>
  </si>
  <si>
    <t>880-38943166</t>
  </si>
  <si>
    <t>0500/25.Mar</t>
  </si>
  <si>
    <t>BD + 16</t>
  </si>
  <si>
    <t>880-38943170</t>
  </si>
  <si>
    <t>OSl lørdag 06</t>
  </si>
  <si>
    <t>506-10115851</t>
  </si>
  <si>
    <t>2010/15.Mar</t>
  </si>
  <si>
    <t>Esselunga-bil/Rema</t>
  </si>
  <si>
    <t>Indomaru</t>
  </si>
  <si>
    <t>157-22874025</t>
  </si>
  <si>
    <t>QR901</t>
  </si>
  <si>
    <t>1445/17.Mar</t>
  </si>
  <si>
    <t>GPC 06:00</t>
  </si>
  <si>
    <t>Fiorital-bil/Asko</t>
  </si>
  <si>
    <t>112-18202693</t>
  </si>
  <si>
    <t>0730/17.Mar</t>
  </si>
  <si>
    <t>105-18181564</t>
  </si>
  <si>
    <t>AY41</t>
  </si>
  <si>
    <t>1220/17.Mar</t>
  </si>
  <si>
    <t>Nor-Log TN-6901</t>
  </si>
  <si>
    <t>880-3892 3286</t>
  </si>
  <si>
    <t>0500/17.Mar</t>
  </si>
  <si>
    <t>880-3892 3290</t>
  </si>
  <si>
    <t>Jumbo</t>
  </si>
  <si>
    <t>501-1746 1765</t>
  </si>
  <si>
    <t>0930/16.Mar</t>
  </si>
  <si>
    <t>501-1746 1824</t>
  </si>
  <si>
    <t>501-1746 1861</t>
  </si>
  <si>
    <t>501-1746 1850</t>
  </si>
  <si>
    <t>ExOSl</t>
  </si>
  <si>
    <t>Ut kl1800, Nor-Log</t>
  </si>
  <si>
    <t>Invoice nbr</t>
  </si>
  <si>
    <t>784-3018 2401</t>
  </si>
  <si>
    <t>0230/12.Mar</t>
  </si>
  <si>
    <t>Cnx deadline 0830 Thursday</t>
  </si>
  <si>
    <t>784-3018 2364</t>
  </si>
  <si>
    <t>784-3011 8841</t>
  </si>
  <si>
    <t>784-3291 9051</t>
  </si>
  <si>
    <t>784-3291 9062</t>
  </si>
  <si>
    <t>81bx 7-8 ok</t>
  </si>
  <si>
    <t>Salmosped Xtra - ut 15.45</t>
  </si>
  <si>
    <t>Asko</t>
  </si>
  <si>
    <t>125-1545 5042</t>
  </si>
  <si>
    <t>20:35/10 Mar.</t>
  </si>
  <si>
    <t>Terminal 1 06:00</t>
  </si>
  <si>
    <t>125-1545 2942</t>
  </si>
  <si>
    <t>20:35/11 Mar.</t>
  </si>
  <si>
    <t>FEILMERKET 125-14642316</t>
  </si>
  <si>
    <t>125-1545 2953</t>
  </si>
  <si>
    <t>FEILMERKET 125-14648804</t>
  </si>
  <si>
    <t>125-1464 2316</t>
  </si>
  <si>
    <t>FEILMERKET 125-15452942</t>
  </si>
  <si>
    <t>125-1464 8804</t>
  </si>
  <si>
    <t>FEILMERKET 125-15452953</t>
  </si>
  <si>
    <t>074-0303 5185</t>
  </si>
  <si>
    <t>KL809</t>
  </si>
  <si>
    <t>18:10/10 Mar.</t>
  </si>
  <si>
    <t>China</t>
  </si>
  <si>
    <t>Intercargo laster: CN10177/EY3616 -Losser:WGM90625 / EY3616</t>
  </si>
  <si>
    <t>Kunde</t>
  </si>
  <si>
    <t>Merkes</t>
  </si>
  <si>
    <t>Etikett</t>
  </si>
  <si>
    <t>Ordre nr</t>
  </si>
  <si>
    <t>Dato</t>
  </si>
  <si>
    <t>Lasterekkefølge</t>
  </si>
  <si>
    <t>Faktura nr</t>
  </si>
  <si>
    <t>Deadline</t>
  </si>
  <si>
    <t>Kommentar</t>
  </si>
  <si>
    <t>125-14646811</t>
  </si>
  <si>
    <t>BA115</t>
  </si>
  <si>
    <t>ok</t>
  </si>
  <si>
    <t>CNX frist fredag 09:30</t>
  </si>
  <si>
    <t>125-14652831</t>
  </si>
  <si>
    <t>217-04101031</t>
  </si>
  <si>
    <t>CNX frist torsdag 14:30</t>
  </si>
  <si>
    <t xml:space="preserve">Broadton </t>
  </si>
  <si>
    <t>071-55180801</t>
  </si>
  <si>
    <t>ET604</t>
  </si>
  <si>
    <t>Cnx frist Torsdag 11:30</t>
  </si>
  <si>
    <t>PEK POSEPAKKES</t>
  </si>
  <si>
    <t>Flight no</t>
  </si>
  <si>
    <t>FLEX</t>
  </si>
  <si>
    <t>ExOSL</t>
  </si>
  <si>
    <t>Ut senest Kl18</t>
  </si>
  <si>
    <t>112-79774553</t>
  </si>
  <si>
    <t>0730/31.Jan</t>
  </si>
  <si>
    <t>Cnx deadline Mandag 09:30</t>
  </si>
  <si>
    <t>112-79774564</t>
  </si>
  <si>
    <t>KHN /SZX</t>
  </si>
  <si>
    <t>898-80581734</t>
  </si>
  <si>
    <t>JD688</t>
  </si>
  <si>
    <t>0945/31.Jan</t>
  </si>
  <si>
    <t>Cnx deadline 08:30 Tirsdag</t>
  </si>
  <si>
    <t>125-14640964</t>
  </si>
  <si>
    <t>1400/31.Jan</t>
  </si>
  <si>
    <t>CNX deadline 09:30 tirsdag</t>
  </si>
  <si>
    <t>125-14640975</t>
  </si>
  <si>
    <t>125-14640905</t>
  </si>
  <si>
    <t>Kan bruke dummy 932-2222 3333</t>
  </si>
  <si>
    <t>Evenes Haik</t>
  </si>
  <si>
    <t>Haik (ACL)</t>
  </si>
  <si>
    <t>Intercargo</t>
  </si>
  <si>
    <t>125-14648955</t>
  </si>
  <si>
    <t>Montreal 1</t>
  </si>
  <si>
    <t>125-1464 9036</t>
  </si>
  <si>
    <t>Montreal 2</t>
  </si>
  <si>
    <t>125-1464 8524</t>
  </si>
  <si>
    <t>Montreal 3</t>
  </si>
  <si>
    <t>Montreal 4</t>
  </si>
  <si>
    <t>Montreal 5</t>
  </si>
  <si>
    <t>KINESISK</t>
  </si>
  <si>
    <t>932-7483 8761</t>
  </si>
  <si>
    <t>VS155</t>
  </si>
  <si>
    <t>18:50/24 Jan.</t>
  </si>
  <si>
    <t>259500,-</t>
  </si>
  <si>
    <t>Brages Veg 6</t>
  </si>
  <si>
    <t>Thermo Transit - MSR879/FS 4923</t>
  </si>
  <si>
    <t>125-1463 7770</t>
  </si>
  <si>
    <t>125-1464 2272</t>
  </si>
  <si>
    <t>125-1464 8476</t>
  </si>
  <si>
    <t>125-1463 6941</t>
  </si>
  <si>
    <t>125-1463 6952</t>
  </si>
  <si>
    <t>117-4307 6224</t>
  </si>
  <si>
    <t>SALMOSPED 1</t>
  </si>
  <si>
    <t>Paris</t>
  </si>
  <si>
    <t>959-1117 1952</t>
  </si>
  <si>
    <t>I98814</t>
  </si>
  <si>
    <t>1710/27.Dec</t>
  </si>
  <si>
    <t>959-1117 1963</t>
  </si>
  <si>
    <t>959-1117 1974</t>
  </si>
  <si>
    <t>959-1117 2184</t>
  </si>
  <si>
    <t>959-1118 9846</t>
  </si>
  <si>
    <t>959-1118 9850</t>
  </si>
  <si>
    <t>Truck to airport NOK 5,- /kg</t>
  </si>
  <si>
    <t>Salmo 1 (kanselleringsfrist på bilen innen mandag uke 51)</t>
  </si>
  <si>
    <t>OSLO (Out 18:00)</t>
  </si>
  <si>
    <t>Truck: MET-984/PZ-4P321</t>
  </si>
  <si>
    <t>959-11094716</t>
  </si>
  <si>
    <t>I98818</t>
  </si>
  <si>
    <t>1710/24.Dec</t>
  </si>
  <si>
    <t>Cnx innen 11:30 Torsdag</t>
  </si>
  <si>
    <t>959-11094720</t>
  </si>
  <si>
    <t>959-11094731</t>
  </si>
  <si>
    <t>959-11094801</t>
  </si>
  <si>
    <t>Shanghai Happyfish</t>
  </si>
  <si>
    <t>959-11094812</t>
  </si>
  <si>
    <t>Bil booket av Salmosped fra Stokmarknes til Paris. Pris 8000Euro (+1500nok T-dok.) Blir ca 4,5NOK pr kg</t>
  </si>
  <si>
    <t>Out Thursday 18:00</t>
  </si>
  <si>
    <t>125-14641723</t>
  </si>
  <si>
    <t>14:00/23 Dec</t>
  </si>
  <si>
    <t>117-43074754</t>
  </si>
  <si>
    <t>SK903</t>
  </si>
  <si>
    <t>13:35/22 Dec</t>
  </si>
  <si>
    <t>Wiliksen</t>
  </si>
  <si>
    <t>125-14634760</t>
  </si>
  <si>
    <t>15:50/01 Dec</t>
  </si>
  <si>
    <t>Beyer</t>
  </si>
  <si>
    <t>125-14634686</t>
  </si>
  <si>
    <t>14:00/01 Dec</t>
  </si>
  <si>
    <t>CANCELLED!</t>
  </si>
  <si>
    <t>071-53901175</t>
  </si>
  <si>
    <t>ET636</t>
  </si>
  <si>
    <t>1510/07.Oct</t>
  </si>
  <si>
    <t>Cnx frist Torsdag 09:00</t>
  </si>
  <si>
    <t>235-82235591</t>
  </si>
  <si>
    <t>TK6214</t>
  </si>
  <si>
    <t>0210/07.oct</t>
  </si>
  <si>
    <t>071-53345600</t>
  </si>
  <si>
    <t>2355/07.Oct</t>
  </si>
  <si>
    <t>071-53345611</t>
  </si>
  <si>
    <t>071-53345622</t>
  </si>
  <si>
    <t>Salmosped Man 07:00</t>
  </si>
  <si>
    <t>UTGÅR</t>
  </si>
  <si>
    <t>1920/03.oct</t>
  </si>
  <si>
    <t>OSLO!! THURS 18:00</t>
  </si>
  <si>
    <t>Nor-Log FL 7030</t>
  </si>
  <si>
    <t>Shanghai Onefresh</t>
  </si>
  <si>
    <t>071-53344244</t>
  </si>
  <si>
    <t>2350/30.sep</t>
  </si>
  <si>
    <t>Cnx frist onsdag 09:00</t>
  </si>
  <si>
    <t>Guangdong Fiord</t>
  </si>
  <si>
    <t>071-53344620</t>
  </si>
  <si>
    <t>999-07347535</t>
  </si>
  <si>
    <t>0940/30.sep</t>
  </si>
  <si>
    <t>I. Fish</t>
  </si>
  <si>
    <t>071-54028144</t>
  </si>
  <si>
    <t>615-35543550</t>
  </si>
  <si>
    <t>3S564</t>
  </si>
  <si>
    <t>0200/30.sep</t>
  </si>
  <si>
    <t>lukket</t>
  </si>
  <si>
    <t>inntil</t>
  </si>
  <si>
    <t>videre</t>
  </si>
  <si>
    <t>Cx frist Torsdag 12:00</t>
  </si>
  <si>
    <t>Chengdu Meiyan</t>
  </si>
  <si>
    <t>876-42288260</t>
  </si>
  <si>
    <t>3U9604</t>
  </si>
  <si>
    <t>0430/01.oct</t>
  </si>
  <si>
    <t>CNX frist fredag 11:00</t>
  </si>
  <si>
    <t>posepakking</t>
  </si>
  <si>
    <t>Salmosped 4</t>
  </si>
  <si>
    <t>OSLO FRIDAY 07:00</t>
  </si>
  <si>
    <t>Nordlaks booker</t>
  </si>
  <si>
    <t>Oslo Mandag 18:00</t>
  </si>
  <si>
    <t>157-4338 8612</t>
  </si>
  <si>
    <t>QR826</t>
  </si>
  <si>
    <t>2355/26.sep</t>
  </si>
  <si>
    <t>Kun 5-6</t>
  </si>
  <si>
    <t>Cnx frist Mandag 16:00</t>
  </si>
  <si>
    <t>157-4338 8682</t>
  </si>
  <si>
    <t>157-4338 8715</t>
  </si>
  <si>
    <t>176-9411 0763</t>
  </si>
  <si>
    <t>1530/27.sep</t>
  </si>
  <si>
    <t>157-4338 8800</t>
  </si>
  <si>
    <t>Shenzhen Yoursender</t>
  </si>
  <si>
    <t>157-4338 8822</t>
  </si>
  <si>
    <t>POSEPAKKING</t>
  </si>
  <si>
    <t>OSLO Tirsdag 07:00</t>
  </si>
  <si>
    <t>157-4338 8881</t>
  </si>
  <si>
    <t>2355/27.sep</t>
  </si>
  <si>
    <t>6 +</t>
  </si>
  <si>
    <t>Cnx frist Tirsdag 16:00</t>
  </si>
  <si>
    <t>157-4338 8936</t>
  </si>
  <si>
    <t>Shanghai  Onefresh</t>
  </si>
  <si>
    <t>157-4338 9006</t>
  </si>
  <si>
    <t>Shanghai Hi Chain</t>
  </si>
  <si>
    <t>157-4338 9673</t>
  </si>
  <si>
    <t>157-4338 9684</t>
  </si>
  <si>
    <t>Baxian Holding</t>
  </si>
  <si>
    <t>157-4338 9710</t>
  </si>
  <si>
    <t>Må ha 5-6 volumet</t>
  </si>
  <si>
    <t>Rest 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</si>
</sst>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1"/>
      <color rgb="FFCC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21"/>
      <color rgb="FFCC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sz val="10"/>
      <color rgb="FF000000"/>
      <name val="Arial"/>
    </font>
    <font>
      <b/>
      <sz val="10"/>
      <color theme="1"/>
      <name val="Arial"/>
      <charset val="1"/>
    </font>
    <font>
      <sz val="10"/>
      <color rgb="FFFF0000"/>
      <name val="Arial"/>
      <family val="2"/>
    </font>
    <font>
      <i/>
      <sz val="10"/>
      <color theme="1"/>
      <name val="Arial"/>
      <charset val="1"/>
    </font>
    <font>
      <sz val="10"/>
      <color theme="1"/>
      <name val="Arial"/>
      <charset val="1"/>
    </font>
    <font>
      <strike/>
      <sz val="10"/>
      <color theme="1"/>
      <name val="Arial"/>
    </font>
    <font>
      <strike/>
      <sz val="10"/>
      <color rgb="FF000000"/>
      <name val="Arial"/>
    </font>
    <font>
      <b/>
      <strike/>
      <sz val="10"/>
      <color theme="1"/>
      <name val="Arial"/>
    </font>
    <font>
      <strike/>
      <sz val="10"/>
      <color theme="1"/>
      <name val="Arial"/>
      <family val="2"/>
    </font>
    <font>
      <strike/>
      <sz val="10"/>
      <color rgb="FF000000"/>
      <name val="Arial"/>
      <family val="2"/>
    </font>
    <font>
      <sz val="20"/>
      <color theme="1"/>
      <name val="Arial"/>
    </font>
    <font>
      <b/>
      <sz val="20"/>
      <color rgb="FFFF0000"/>
      <name val="Arial"/>
    </font>
    <font>
      <i/>
      <sz val="10"/>
      <color theme="1"/>
      <name val="Arial"/>
    </font>
    <font>
      <sz val="12"/>
      <color theme="1"/>
      <name val="Arial"/>
    </font>
    <font>
      <sz val="10"/>
      <color rgb="FFFF0000"/>
      <name val="Arial"/>
    </font>
    <font>
      <b/>
      <sz val="10"/>
      <color rgb="FF000000"/>
      <name val="Arial"/>
    </font>
    <font>
      <b/>
      <sz val="16"/>
      <color rgb="FFCC0000"/>
      <name val="Arial"/>
    </font>
    <font>
      <sz val="10"/>
      <color rgb="FF000000"/>
      <name val="ARIAL"/>
      <charset val="1"/>
    </font>
    <font>
      <b/>
      <sz val="11"/>
      <color rgb="FFFF0000"/>
      <name val="Arial"/>
    </font>
    <font>
      <sz val="9"/>
      <color rgb="FF000000"/>
      <name val="Arial"/>
    </font>
    <font>
      <b/>
      <sz val="11"/>
      <color rgb="FF000000"/>
      <name val="Arial"/>
    </font>
    <font>
      <strike/>
      <sz val="10"/>
      <color rgb="FFFF0000"/>
      <name val="Arial"/>
    </font>
    <font>
      <sz val="11"/>
      <color theme="1"/>
      <name val="Aptos"/>
      <charset val="1"/>
    </font>
    <font>
      <b/>
      <sz val="21"/>
      <color rgb="FF000000"/>
      <name val="Arial"/>
    </font>
    <font>
      <b/>
      <sz val="10"/>
      <color rgb="FF4472C4"/>
      <name val="Arial"/>
    </font>
    <font>
      <sz val="10"/>
      <color theme="0"/>
      <name val="Arial"/>
    </font>
    <font>
      <sz val="11"/>
      <color theme="1"/>
      <name val="Aptos"/>
      <family val="2"/>
      <charset val="1"/>
    </font>
    <font>
      <strike/>
      <sz val="10"/>
      <color rgb="FF000000"/>
      <name val="ARIAL"/>
      <charset val="1"/>
    </font>
    <font>
      <sz val="11"/>
      <color rgb="FF000000"/>
      <name val="Aptos Narrow"/>
      <family val="2"/>
      <charset val="1"/>
    </font>
    <font>
      <b/>
      <u val="double"/>
      <sz val="11"/>
      <color rgb="FFFF0000"/>
      <name val="Arial"/>
    </font>
    <font>
      <u val="double"/>
      <sz val="9"/>
      <color rgb="FF000000"/>
      <name val="Arial"/>
    </font>
    <font>
      <u val="double"/>
      <sz val="10"/>
      <color theme="1"/>
      <name val="Arial"/>
    </font>
    <font>
      <b/>
      <u val="double"/>
      <sz val="11"/>
      <color rgb="FF000000"/>
      <name val="Arial"/>
    </font>
    <font>
      <u val="double"/>
      <sz val="10"/>
      <color rgb="FF000000"/>
      <name val="Arial"/>
    </font>
    <font>
      <sz val="10"/>
      <color rgb="FFFF0000"/>
      <name val="Arial"/>
      <charset val="1"/>
    </font>
    <font>
      <sz val="21"/>
      <color rgb="FFCC0000"/>
      <name val="Arial"/>
    </font>
    <font>
      <sz val="11"/>
      <color rgb="FF242424"/>
      <name val="Aptos Narrow"/>
      <charset val="1"/>
    </font>
    <font>
      <sz val="11"/>
      <color rgb="FF000000"/>
      <name val="Aptos Narrow"/>
      <family val="2"/>
    </font>
    <font>
      <sz val="11"/>
      <color rgb="FF000000"/>
      <name val="Calibri"/>
      <charset val="1"/>
    </font>
    <font>
      <sz val="12"/>
      <color rgb="FFFF0000"/>
      <name val="Aptos"/>
      <charset val="1"/>
    </font>
    <font>
      <sz val="12"/>
      <color rgb="FF242424"/>
      <name val="Segoe UI"/>
      <charset val="1"/>
    </font>
    <font>
      <sz val="10"/>
      <color rgb="FF9C5700"/>
      <name val="Arial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</fonts>
  <fills count="45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8FC9"/>
        <bgColor indexed="64"/>
      </patternFill>
    </fill>
    <fill>
      <patternFill patternType="solid">
        <fgColor rgb="FFE060B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A8D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9C"/>
        <bgColor rgb="FF000000"/>
      </patternFill>
    </fill>
    <fill>
      <patternFill patternType="solid">
        <fgColor rgb="FFF2C4F2"/>
        <bgColor indexed="64"/>
      </patternFill>
    </fill>
    <fill>
      <patternFill patternType="solid">
        <fgColor rgb="FF05FFF3"/>
        <bgColor indexed="64"/>
      </patternFill>
    </fill>
    <fill>
      <patternFill patternType="solid">
        <fgColor theme="9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83">
    <xf numFmtId="0" fontId="0" fillId="0" borderId="0" xfId="0"/>
    <xf numFmtId="0" fontId="1" fillId="2" borderId="4" xfId="0" applyFont="1" applyFill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0" borderId="21" xfId="0" applyFont="1" applyBorder="1" applyAlignment="1">
      <alignment wrapText="1"/>
    </xf>
    <xf numFmtId="0" fontId="5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2" fontId="1" fillId="0" borderId="6" xfId="0" applyNumberFormat="1" applyFont="1" applyBorder="1" applyAlignment="1">
      <alignment horizontal="center" wrapText="1"/>
    </xf>
    <xf numFmtId="0" fontId="7" fillId="2" borderId="4" xfId="0" applyFont="1" applyFill="1" applyBorder="1" applyAlignment="1">
      <alignment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6" borderId="7" xfId="0" applyFont="1" applyFill="1" applyBorder="1" applyAlignment="1">
      <alignment horizontal="center"/>
    </xf>
    <xf numFmtId="0" fontId="7" fillId="0" borderId="7" xfId="0" applyFont="1" applyBorder="1" applyAlignment="1">
      <alignment wrapText="1"/>
    </xf>
    <xf numFmtId="0" fontId="7" fillId="7" borderId="7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7" fillId="0" borderId="21" xfId="0" applyFont="1" applyBorder="1" applyAlignment="1">
      <alignment wrapText="1"/>
    </xf>
    <xf numFmtId="0" fontId="10" fillId="2" borderId="6" xfId="0" applyFont="1" applyFill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11" fillId="0" borderId="22" xfId="0" applyFont="1" applyBorder="1" applyAlignment="1">
      <alignment readingOrder="1"/>
    </xf>
    <xf numFmtId="49" fontId="3" fillId="0" borderId="6" xfId="0" applyNumberFormat="1" applyFont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3" borderId="6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 wrapText="1"/>
    </xf>
    <xf numFmtId="0" fontId="0" fillId="9" borderId="0" xfId="0" applyFill="1"/>
    <xf numFmtId="0" fontId="0" fillId="10" borderId="0" xfId="0" applyFill="1"/>
    <xf numFmtId="0" fontId="1" fillId="11" borderId="5" xfId="0" applyFont="1" applyFill="1" applyBorder="1" applyAlignment="1">
      <alignment wrapText="1"/>
    </xf>
    <xf numFmtId="0" fontId="1" fillId="11" borderId="6" xfId="0" applyFont="1" applyFill="1" applyBorder="1" applyAlignment="1">
      <alignment wrapText="1"/>
    </xf>
    <xf numFmtId="0" fontId="1" fillId="11" borderId="6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1" fillId="10" borderId="23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" fillId="9" borderId="14" xfId="0" applyFont="1" applyFill="1" applyBorder="1" applyAlignment="1">
      <alignment wrapText="1"/>
    </xf>
    <xf numFmtId="0" fontId="1" fillId="9" borderId="13" xfId="0" applyFont="1" applyFill="1" applyBorder="1" applyAlignment="1">
      <alignment wrapText="1"/>
    </xf>
    <xf numFmtId="0" fontId="1" fillId="9" borderId="13" xfId="0" applyFont="1" applyFill="1" applyBorder="1" applyAlignment="1">
      <alignment horizontal="center"/>
    </xf>
    <xf numFmtId="0" fontId="1" fillId="9" borderId="23" xfId="0" applyFont="1" applyFill="1" applyBorder="1" applyAlignment="1">
      <alignment horizontal="center" wrapText="1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49" fontId="8" fillId="3" borderId="26" xfId="0" applyNumberFormat="1" applyFont="1" applyFill="1" applyBorder="1" applyAlignment="1">
      <alignment horizontal="center"/>
    </xf>
    <xf numFmtId="49" fontId="8" fillId="0" borderId="26" xfId="0" applyNumberFormat="1" applyFont="1" applyBorder="1" applyAlignment="1">
      <alignment horizontal="center"/>
    </xf>
    <xf numFmtId="20" fontId="7" fillId="0" borderId="6" xfId="0" applyNumberFormat="1" applyFont="1" applyBorder="1" applyAlignment="1">
      <alignment horizontal="center" wrapText="1"/>
    </xf>
    <xf numFmtId="20" fontId="1" fillId="0" borderId="6" xfId="0" applyNumberFormat="1" applyFont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0" fontId="0" fillId="6" borderId="0" xfId="0" applyFill="1"/>
    <xf numFmtId="0" fontId="1" fillId="6" borderId="6" xfId="0" applyFont="1" applyFill="1" applyBorder="1" applyAlignment="1">
      <alignment horizontal="center" wrapText="1"/>
    </xf>
    <xf numFmtId="0" fontId="1" fillId="9" borderId="5" xfId="0" applyFont="1" applyFill="1" applyBorder="1" applyAlignment="1">
      <alignment horizontal="center" wrapText="1"/>
    </xf>
    <xf numFmtId="0" fontId="12" fillId="9" borderId="6" xfId="0" applyFont="1" applyFill="1" applyBorder="1" applyAlignment="1">
      <alignment horizontal="center" wrapText="1"/>
    </xf>
    <xf numFmtId="0" fontId="5" fillId="9" borderId="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 wrapText="1"/>
    </xf>
    <xf numFmtId="0" fontId="7" fillId="2" borderId="25" xfId="0" applyFont="1" applyFill="1" applyBorder="1" applyAlignment="1">
      <alignment wrapText="1"/>
    </xf>
    <xf numFmtId="0" fontId="7" fillId="2" borderId="27" xfId="0" applyFont="1" applyFill="1" applyBorder="1" applyAlignment="1">
      <alignment wrapText="1"/>
    </xf>
    <xf numFmtId="0" fontId="7" fillId="2" borderId="27" xfId="0" applyFont="1" applyFill="1" applyBorder="1" applyAlignment="1">
      <alignment horizontal="center"/>
    </xf>
    <xf numFmtId="0" fontId="1" fillId="13" borderId="6" xfId="0" applyFont="1" applyFill="1" applyBorder="1" applyAlignment="1">
      <alignment horizontal="center" wrapText="1"/>
    </xf>
    <xf numFmtId="0" fontId="14" fillId="14" borderId="22" xfId="0" applyFont="1" applyFill="1" applyBorder="1" applyAlignment="1">
      <alignment horizontal="center" readingOrder="1"/>
    </xf>
    <xf numFmtId="0" fontId="7" fillId="14" borderId="21" xfId="0" applyFont="1" applyFill="1" applyBorder="1" applyAlignment="1">
      <alignment wrapText="1"/>
    </xf>
    <xf numFmtId="0" fontId="7" fillId="14" borderId="6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14" fillId="9" borderId="22" xfId="0" applyFont="1" applyFill="1" applyBorder="1" applyAlignment="1">
      <alignment horizontal="center" readingOrder="1"/>
    </xf>
    <xf numFmtId="0" fontId="13" fillId="9" borderId="22" xfId="0" applyFont="1" applyFill="1" applyBorder="1" applyAlignment="1">
      <alignment horizontal="center" readingOrder="1"/>
    </xf>
    <xf numFmtId="0" fontId="7" fillId="9" borderId="23" xfId="0" applyFont="1" applyFill="1" applyBorder="1" applyAlignment="1">
      <alignment horizontal="center" wrapText="1"/>
    </xf>
    <xf numFmtId="0" fontId="7" fillId="9" borderId="6" xfId="0" applyFont="1" applyFill="1" applyBorder="1" applyAlignment="1">
      <alignment horizontal="center" wrapText="1"/>
    </xf>
    <xf numFmtId="22" fontId="7" fillId="9" borderId="6" xfId="0" applyNumberFormat="1" applyFont="1" applyFill="1" applyBorder="1" applyAlignment="1">
      <alignment horizontal="center" wrapText="1"/>
    </xf>
    <xf numFmtId="0" fontId="7" fillId="9" borderId="28" xfId="0" applyFont="1" applyFill="1" applyBorder="1" applyAlignment="1">
      <alignment horizontal="center" wrapText="1"/>
    </xf>
    <xf numFmtId="0" fontId="7" fillId="9" borderId="27" xfId="0" applyFont="1" applyFill="1" applyBorder="1" applyAlignment="1">
      <alignment horizontal="center" wrapText="1"/>
    </xf>
    <xf numFmtId="0" fontId="7" fillId="15" borderId="6" xfId="0" applyFont="1" applyFill="1" applyBorder="1" applyAlignment="1">
      <alignment horizontal="center" wrapText="1"/>
    </xf>
    <xf numFmtId="0" fontId="7" fillId="15" borderId="28" xfId="0" applyFont="1" applyFill="1" applyBorder="1" applyAlignment="1">
      <alignment horizontal="center" wrapText="1"/>
    </xf>
    <xf numFmtId="0" fontId="14" fillId="15" borderId="22" xfId="0" applyFont="1" applyFill="1" applyBorder="1" applyAlignment="1">
      <alignment horizontal="center" readingOrder="1"/>
    </xf>
    <xf numFmtId="0" fontId="14" fillId="9" borderId="32" xfId="0" applyFont="1" applyFill="1" applyBorder="1" applyAlignment="1">
      <alignment horizontal="center" readingOrder="1"/>
    </xf>
    <xf numFmtId="0" fontId="14" fillId="9" borderId="33" xfId="0" applyFont="1" applyFill="1" applyBorder="1" applyAlignment="1">
      <alignment horizontal="center" readingOrder="1"/>
    </xf>
    <xf numFmtId="0" fontId="14" fillId="6" borderId="32" xfId="0" applyFont="1" applyFill="1" applyBorder="1" applyAlignment="1">
      <alignment horizontal="center" readingOrder="1"/>
    </xf>
    <xf numFmtId="0" fontId="14" fillId="15" borderId="32" xfId="0" applyFont="1" applyFill="1" applyBorder="1" applyAlignment="1">
      <alignment horizontal="center" readingOrder="1"/>
    </xf>
    <xf numFmtId="0" fontId="7" fillId="0" borderId="28" xfId="0" applyFont="1" applyBorder="1" applyAlignment="1">
      <alignment horizontal="center" wrapText="1"/>
    </xf>
    <xf numFmtId="0" fontId="7" fillId="9" borderId="34" xfId="0" applyFont="1" applyFill="1" applyBorder="1" applyAlignment="1">
      <alignment horizontal="center" wrapText="1"/>
    </xf>
    <xf numFmtId="0" fontId="7" fillId="9" borderId="4" xfId="0" applyFont="1" applyFill="1" applyBorder="1" applyAlignment="1">
      <alignment horizontal="center" wrapText="1"/>
    </xf>
    <xf numFmtId="0" fontId="7" fillId="9" borderId="35" xfId="0" applyFont="1" applyFill="1" applyBorder="1" applyAlignment="1">
      <alignment horizontal="center" wrapText="1"/>
    </xf>
    <xf numFmtId="0" fontId="7" fillId="9" borderId="3" xfId="0" applyFont="1" applyFill="1" applyBorder="1" applyAlignment="1">
      <alignment horizontal="center" wrapText="1"/>
    </xf>
    <xf numFmtId="0" fontId="7" fillId="9" borderId="5" xfId="0" applyFont="1" applyFill="1" applyBorder="1" applyAlignment="1">
      <alignment horizontal="center" wrapText="1"/>
    </xf>
    <xf numFmtId="0" fontId="7" fillId="15" borderId="5" xfId="0" applyFont="1" applyFill="1" applyBorder="1" applyAlignment="1">
      <alignment horizontal="center" wrapText="1"/>
    </xf>
    <xf numFmtId="2" fontId="7" fillId="9" borderId="28" xfId="0" applyNumberFormat="1" applyFont="1" applyFill="1" applyBorder="1" applyAlignment="1">
      <alignment horizontal="center" wrapText="1"/>
    </xf>
    <xf numFmtId="0" fontId="10" fillId="9" borderId="23" xfId="0" applyFont="1" applyFill="1" applyBorder="1" applyAlignment="1">
      <alignment horizontal="center"/>
    </xf>
    <xf numFmtId="0" fontId="9" fillId="0" borderId="26" xfId="0" applyFont="1" applyBorder="1" applyAlignment="1">
      <alignment horizontal="center" wrapText="1"/>
    </xf>
    <xf numFmtId="0" fontId="14" fillId="15" borderId="33" xfId="0" applyFont="1" applyFill="1" applyBorder="1" applyAlignment="1">
      <alignment horizontal="center" readingOrder="1"/>
    </xf>
    <xf numFmtId="0" fontId="7" fillId="15" borderId="23" xfId="0" applyFont="1" applyFill="1" applyBorder="1" applyAlignment="1">
      <alignment horizontal="center" wrapText="1"/>
    </xf>
    <xf numFmtId="0" fontId="10" fillId="15" borderId="23" xfId="0" applyFont="1" applyFill="1" applyBorder="1" applyAlignment="1">
      <alignment horizontal="center"/>
    </xf>
    <xf numFmtId="0" fontId="14" fillId="6" borderId="33" xfId="0" applyFont="1" applyFill="1" applyBorder="1" applyAlignment="1">
      <alignment horizontal="center" readingOrder="1"/>
    </xf>
    <xf numFmtId="0" fontId="14" fillId="6" borderId="31" xfId="0" applyFont="1" applyFill="1" applyBorder="1" applyAlignment="1">
      <alignment horizontal="center" readingOrder="1"/>
    </xf>
    <xf numFmtId="0" fontId="14" fillId="6" borderId="29" xfId="0" applyFont="1" applyFill="1" applyBorder="1" applyAlignment="1">
      <alignment horizontal="center" readingOrder="1"/>
    </xf>
    <xf numFmtId="0" fontId="7" fillId="0" borderId="23" xfId="0" applyFont="1" applyBorder="1" applyAlignment="1">
      <alignment horizontal="center" wrapText="1"/>
    </xf>
    <xf numFmtId="0" fontId="7" fillId="6" borderId="23" xfId="0" applyFont="1" applyFill="1" applyBorder="1" applyAlignment="1">
      <alignment horizontal="center" wrapText="1"/>
    </xf>
    <xf numFmtId="0" fontId="14" fillId="6" borderId="30" xfId="0" applyFont="1" applyFill="1" applyBorder="1" applyAlignment="1">
      <alignment horizontal="center" readingOrder="1"/>
    </xf>
    <xf numFmtId="0" fontId="14" fillId="6" borderId="22" xfId="0" applyFont="1" applyFill="1" applyBorder="1" applyAlignment="1">
      <alignment horizontal="center" readingOrder="1"/>
    </xf>
    <xf numFmtId="0" fontId="7" fillId="6" borderId="6" xfId="0" applyFont="1" applyFill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 readingOrder="1"/>
    </xf>
    <xf numFmtId="0" fontId="13" fillId="4" borderId="22" xfId="0" applyFont="1" applyFill="1" applyBorder="1" applyAlignment="1">
      <alignment horizontal="center" readingOrder="1"/>
    </xf>
    <xf numFmtId="0" fontId="7" fillId="17" borderId="5" xfId="0" applyFont="1" applyFill="1" applyBorder="1" applyAlignment="1">
      <alignment horizontal="center" wrapText="1"/>
    </xf>
    <xf numFmtId="0" fontId="7" fillId="17" borderId="6" xfId="0" applyFont="1" applyFill="1" applyBorder="1" applyAlignment="1">
      <alignment horizontal="center" wrapText="1"/>
    </xf>
    <xf numFmtId="0" fontId="15" fillId="17" borderId="5" xfId="0" applyFont="1" applyFill="1" applyBorder="1" applyAlignment="1">
      <alignment horizontal="center" wrapText="1"/>
    </xf>
    <xf numFmtId="0" fontId="15" fillId="17" borderId="6" xfId="0" applyFont="1" applyFill="1" applyBorder="1" applyAlignment="1">
      <alignment horizontal="center" wrapText="1"/>
    </xf>
    <xf numFmtId="0" fontId="18" fillId="4" borderId="5" xfId="0" applyFont="1" applyFill="1" applyBorder="1" applyAlignment="1">
      <alignment horizontal="center" wrapText="1"/>
    </xf>
    <xf numFmtId="0" fontId="18" fillId="4" borderId="6" xfId="0" applyFont="1" applyFill="1" applyBorder="1" applyAlignment="1">
      <alignment horizontal="center" wrapText="1"/>
    </xf>
    <xf numFmtId="2" fontId="18" fillId="4" borderId="6" xfId="0" applyNumberFormat="1" applyFont="1" applyFill="1" applyBorder="1" applyAlignment="1">
      <alignment horizontal="center" wrapText="1"/>
    </xf>
    <xf numFmtId="0" fontId="19" fillId="4" borderId="6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" fillId="0" borderId="6" xfId="0" quotePrefix="1" applyFont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wrapText="1"/>
    </xf>
    <xf numFmtId="0" fontId="1" fillId="18" borderId="6" xfId="0" applyFont="1" applyFill="1" applyBorder="1" applyAlignment="1">
      <alignment horizontal="center" wrapText="1"/>
    </xf>
    <xf numFmtId="2" fontId="7" fillId="9" borderId="6" xfId="0" applyNumberFormat="1" applyFont="1" applyFill="1" applyBorder="1" applyAlignment="1">
      <alignment horizontal="center" wrapText="1"/>
    </xf>
    <xf numFmtId="0" fontId="10" fillId="9" borderId="6" xfId="0" applyFont="1" applyFill="1" applyBorder="1" applyAlignment="1">
      <alignment horizontal="center"/>
    </xf>
    <xf numFmtId="0" fontId="7" fillId="13" borderId="6" xfId="0" applyFont="1" applyFill="1" applyBorder="1" applyAlignment="1">
      <alignment horizontal="center" wrapText="1"/>
    </xf>
    <xf numFmtId="0" fontId="22" fillId="6" borderId="6" xfId="0" applyFont="1" applyFill="1" applyBorder="1" applyAlignment="1">
      <alignment horizontal="center" wrapText="1"/>
    </xf>
    <xf numFmtId="22" fontId="7" fillId="0" borderId="6" xfId="0" applyNumberFormat="1" applyFont="1" applyBorder="1" applyAlignment="1">
      <alignment horizontal="center" wrapText="1"/>
    </xf>
    <xf numFmtId="0" fontId="7" fillId="19" borderId="6" xfId="0" applyFont="1" applyFill="1" applyBorder="1" applyAlignment="1">
      <alignment horizontal="center" wrapText="1"/>
    </xf>
    <xf numFmtId="0" fontId="15" fillId="4" borderId="5" xfId="0" applyFont="1" applyFill="1" applyBorder="1" applyAlignment="1">
      <alignment horizontal="center" wrapText="1"/>
    </xf>
    <xf numFmtId="0" fontId="15" fillId="4" borderId="6" xfId="0" applyFont="1" applyFill="1" applyBorder="1" applyAlignment="1">
      <alignment horizontal="center" wrapText="1"/>
    </xf>
    <xf numFmtId="22" fontId="15" fillId="4" borderId="6" xfId="0" applyNumberFormat="1" applyFont="1" applyFill="1" applyBorder="1" applyAlignment="1">
      <alignment horizontal="center" wrapText="1"/>
    </xf>
    <xf numFmtId="2" fontId="15" fillId="4" borderId="6" xfId="0" applyNumberFormat="1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/>
    </xf>
    <xf numFmtId="20" fontId="15" fillId="4" borderId="6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8" fillId="0" borderId="38" xfId="0" applyFont="1" applyBorder="1" applyAlignment="1">
      <alignment horizontal="center" wrapText="1"/>
    </xf>
    <xf numFmtId="0" fontId="9" fillId="0" borderId="38" xfId="0" applyFont="1" applyBorder="1" applyAlignment="1">
      <alignment horizontal="center" wrapText="1"/>
    </xf>
    <xf numFmtId="1" fontId="8" fillId="0" borderId="38" xfId="0" quotePrefix="1" applyNumberFormat="1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7" fillId="9" borderId="38" xfId="0" applyFont="1" applyFill="1" applyBorder="1" applyAlignment="1">
      <alignment horizontal="center" vertical="center" wrapText="1"/>
    </xf>
    <xf numFmtId="0" fontId="24" fillId="9" borderId="38" xfId="0" applyFont="1" applyFill="1" applyBorder="1" applyAlignment="1">
      <alignment horizontal="center" vertical="center" wrapText="1"/>
    </xf>
    <xf numFmtId="0" fontId="7" fillId="9" borderId="38" xfId="0" applyFont="1" applyFill="1" applyBorder="1" applyAlignment="1">
      <alignment horizontal="center" wrapText="1"/>
    </xf>
    <xf numFmtId="0" fontId="25" fillId="4" borderId="38" xfId="0" applyFont="1" applyFill="1" applyBorder="1" applyAlignment="1">
      <alignment horizontal="center" wrapText="1"/>
    </xf>
    <xf numFmtId="0" fontId="7" fillId="9" borderId="38" xfId="0" applyFont="1" applyFill="1" applyBorder="1" applyAlignment="1">
      <alignment wrapText="1"/>
    </xf>
    <xf numFmtId="0" fontId="7" fillId="10" borderId="38" xfId="0" applyFont="1" applyFill="1" applyBorder="1" applyAlignment="1">
      <alignment horizontal="center" wrapText="1"/>
    </xf>
    <xf numFmtId="0" fontId="8" fillId="20" borderId="39" xfId="0" applyFont="1" applyFill="1" applyBorder="1" applyAlignment="1">
      <alignment horizontal="center" wrapText="1"/>
    </xf>
    <xf numFmtId="0" fontId="7" fillId="20" borderId="39" xfId="0" applyFont="1" applyFill="1" applyBorder="1" applyAlignment="1">
      <alignment wrapText="1"/>
    </xf>
    <xf numFmtId="0" fontId="1" fillId="3" borderId="40" xfId="0" applyFont="1" applyFill="1" applyBorder="1" applyAlignment="1">
      <alignment wrapText="1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2" borderId="27" xfId="0" applyFont="1" applyFill="1" applyBorder="1" applyAlignment="1">
      <alignment wrapText="1"/>
    </xf>
    <xf numFmtId="0" fontId="1" fillId="0" borderId="44" xfId="0" applyFont="1" applyBorder="1" applyAlignment="1">
      <alignment wrapText="1"/>
    </xf>
    <xf numFmtId="0" fontId="8" fillId="0" borderId="45" xfId="0" applyFont="1" applyBorder="1" applyAlignment="1">
      <alignment horizontal="center" wrapText="1"/>
    </xf>
    <xf numFmtId="0" fontId="9" fillId="0" borderId="45" xfId="0" applyFont="1" applyBorder="1" applyAlignment="1">
      <alignment horizontal="center" wrapText="1"/>
    </xf>
    <xf numFmtId="1" fontId="8" fillId="0" borderId="45" xfId="0" quotePrefix="1" applyNumberFormat="1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" fillId="2" borderId="42" xfId="0" applyFont="1" applyFill="1" applyBorder="1" applyAlignment="1">
      <alignment wrapText="1"/>
    </xf>
    <xf numFmtId="0" fontId="7" fillId="2" borderId="50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/>
    </xf>
    <xf numFmtId="49" fontId="8" fillId="3" borderId="22" xfId="0" applyNumberFormat="1" applyFont="1" applyFill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7" fillId="0" borderId="5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22" fontId="7" fillId="0" borderId="22" xfId="0" applyNumberFormat="1" applyFont="1" applyBorder="1" applyAlignment="1">
      <alignment horizontal="center" wrapText="1"/>
    </xf>
    <xf numFmtId="2" fontId="7" fillId="0" borderId="22" xfId="0" applyNumberFormat="1" applyFont="1" applyBorder="1" applyAlignment="1">
      <alignment horizontal="center" wrapText="1"/>
    </xf>
    <xf numFmtId="0" fontId="10" fillId="0" borderId="22" xfId="0" applyFont="1" applyBorder="1" applyAlignment="1">
      <alignment horizontal="center"/>
    </xf>
    <xf numFmtId="0" fontId="7" fillId="3" borderId="22" xfId="0" applyFont="1" applyFill="1" applyBorder="1" applyAlignment="1">
      <alignment horizontal="center" wrapText="1"/>
    </xf>
    <xf numFmtId="0" fontId="7" fillId="6" borderId="22" xfId="0" applyFont="1" applyFill="1" applyBorder="1" applyAlignment="1">
      <alignment horizontal="center"/>
    </xf>
    <xf numFmtId="20" fontId="7" fillId="0" borderId="22" xfId="0" applyNumberFormat="1" applyFont="1" applyBorder="1" applyAlignment="1">
      <alignment horizontal="center" wrapText="1"/>
    </xf>
    <xf numFmtId="0" fontId="7" fillId="0" borderId="52" xfId="0" applyFont="1" applyBorder="1" applyAlignment="1">
      <alignment horizontal="center" wrapText="1"/>
    </xf>
    <xf numFmtId="0" fontId="7" fillId="9" borderId="22" xfId="0" applyFont="1" applyFill="1" applyBorder="1" applyAlignment="1">
      <alignment horizontal="center" wrapText="1"/>
    </xf>
    <xf numFmtId="0" fontId="8" fillId="0" borderId="53" xfId="0" applyFont="1" applyBorder="1" applyAlignment="1">
      <alignment horizontal="center" wrapText="1"/>
    </xf>
    <xf numFmtId="0" fontId="9" fillId="0" borderId="53" xfId="0" applyFont="1" applyBorder="1" applyAlignment="1">
      <alignment horizontal="center" wrapText="1"/>
    </xf>
    <xf numFmtId="1" fontId="8" fillId="0" borderId="53" xfId="0" quotePrefix="1" applyNumberFormat="1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7" fillId="9" borderId="45" xfId="0" applyFont="1" applyFill="1" applyBorder="1" applyAlignment="1">
      <alignment horizontal="center" vertical="center" wrapText="1"/>
    </xf>
    <xf numFmtId="0" fontId="24" fillId="9" borderId="45" xfId="0" applyFont="1" applyFill="1" applyBorder="1" applyAlignment="1">
      <alignment horizontal="center" vertical="center" wrapText="1"/>
    </xf>
    <xf numFmtId="0" fontId="7" fillId="9" borderId="45" xfId="0" applyFont="1" applyFill="1" applyBorder="1" applyAlignment="1">
      <alignment horizontal="center" wrapText="1"/>
    </xf>
    <xf numFmtId="0" fontId="25" fillId="4" borderId="45" xfId="0" applyFont="1" applyFill="1" applyBorder="1" applyAlignment="1">
      <alignment horizontal="center" wrapText="1"/>
    </xf>
    <xf numFmtId="0" fontId="7" fillId="10" borderId="45" xfId="0" applyFont="1" applyFill="1" applyBorder="1" applyAlignment="1">
      <alignment horizontal="center" wrapText="1"/>
    </xf>
    <xf numFmtId="0" fontId="7" fillId="9" borderId="45" xfId="0" applyFont="1" applyFill="1" applyBorder="1" applyAlignment="1">
      <alignment wrapText="1"/>
    </xf>
    <xf numFmtId="0" fontId="7" fillId="9" borderId="38" xfId="0" quotePrefix="1" applyFont="1" applyFill="1" applyBorder="1" applyAlignment="1">
      <alignment wrapText="1"/>
    </xf>
    <xf numFmtId="20" fontId="7" fillId="9" borderId="38" xfId="0" applyNumberFormat="1" applyFont="1" applyFill="1" applyBorder="1" applyAlignment="1">
      <alignment wrapText="1"/>
    </xf>
    <xf numFmtId="0" fontId="7" fillId="6" borderId="38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54" xfId="0" applyFont="1" applyFill="1" applyBorder="1" applyAlignment="1">
      <alignment horizontal="center" vertical="center" wrapText="1"/>
    </xf>
    <xf numFmtId="0" fontId="24" fillId="9" borderId="55" xfId="0" applyFont="1" applyFill="1" applyBorder="1" applyAlignment="1">
      <alignment horizontal="center" vertical="center" wrapText="1"/>
    </xf>
    <xf numFmtId="0" fontId="7" fillId="9" borderId="39" xfId="0" applyFont="1" applyFill="1" applyBorder="1" applyAlignment="1">
      <alignment horizontal="center" vertical="center" wrapText="1"/>
    </xf>
    <xf numFmtId="0" fontId="7" fillId="9" borderId="52" xfId="0" applyFont="1" applyFill="1" applyBorder="1" applyAlignment="1">
      <alignment horizontal="center" vertical="center" wrapText="1"/>
    </xf>
    <xf numFmtId="0" fontId="7" fillId="9" borderId="56" xfId="0" applyFont="1" applyFill="1" applyBorder="1" applyAlignment="1">
      <alignment horizontal="center" vertical="center" wrapText="1"/>
    </xf>
    <xf numFmtId="0" fontId="7" fillId="20" borderId="57" xfId="0" applyFont="1" applyFill="1" applyBorder="1" applyAlignment="1">
      <alignment wrapText="1"/>
    </xf>
    <xf numFmtId="0" fontId="7" fillId="6" borderId="39" xfId="0" applyFont="1" applyFill="1" applyBorder="1" applyAlignment="1">
      <alignment horizontal="center" vertical="center" wrapText="1"/>
    </xf>
    <xf numFmtId="0" fontId="0" fillId="6" borderId="22" xfId="0" applyFill="1" applyBorder="1"/>
    <xf numFmtId="0" fontId="7" fillId="13" borderId="38" xfId="0" applyFont="1" applyFill="1" applyBorder="1" applyAlignment="1">
      <alignment horizontal="center" vertical="center" wrapText="1"/>
    </xf>
    <xf numFmtId="0" fontId="7" fillId="6" borderId="45" xfId="0" applyFont="1" applyFill="1" applyBorder="1" applyAlignment="1">
      <alignment horizontal="center" vertical="center" wrapText="1"/>
    </xf>
    <xf numFmtId="0" fontId="7" fillId="0" borderId="22" xfId="0" quotePrefix="1" applyFont="1" applyBorder="1" applyAlignment="1">
      <alignment horizontal="center" wrapText="1"/>
    </xf>
    <xf numFmtId="0" fontId="7" fillId="6" borderId="22" xfId="0" applyFont="1" applyFill="1" applyBorder="1" applyAlignment="1">
      <alignment horizontal="center" wrapText="1"/>
    </xf>
    <xf numFmtId="0" fontId="7" fillId="10" borderId="22" xfId="0" applyFont="1" applyFill="1" applyBorder="1" applyAlignment="1">
      <alignment horizontal="center" wrapText="1"/>
    </xf>
    <xf numFmtId="0" fontId="27" fillId="0" borderId="0" xfId="0" applyFont="1"/>
    <xf numFmtId="0" fontId="28" fillId="21" borderId="0" xfId="0" applyFont="1" applyFill="1" applyAlignment="1">
      <alignment horizontal="center" wrapText="1"/>
    </xf>
    <xf numFmtId="0" fontId="7" fillId="21" borderId="0" xfId="0" applyFont="1" applyFill="1" applyAlignment="1">
      <alignment wrapText="1"/>
    </xf>
    <xf numFmtId="0" fontId="29" fillId="21" borderId="0" xfId="0" applyFont="1" applyFill="1" applyAlignment="1">
      <alignment horizontal="left" wrapText="1"/>
    </xf>
    <xf numFmtId="0" fontId="30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18" borderId="38" xfId="0" applyFont="1" applyFill="1" applyBorder="1" applyAlignment="1">
      <alignment horizontal="center" vertical="center" wrapText="1"/>
    </xf>
    <xf numFmtId="0" fontId="24" fillId="18" borderId="38" xfId="0" applyFont="1" applyFill="1" applyBorder="1" applyAlignment="1">
      <alignment horizontal="center" vertical="center" wrapText="1"/>
    </xf>
    <xf numFmtId="0" fontId="7" fillId="18" borderId="38" xfId="0" applyFont="1" applyFill="1" applyBorder="1" applyAlignment="1">
      <alignment horizontal="center" wrapText="1"/>
    </xf>
    <xf numFmtId="0" fontId="7" fillId="18" borderId="38" xfId="0" applyFont="1" applyFill="1" applyBorder="1" applyAlignment="1">
      <alignment wrapText="1"/>
    </xf>
    <xf numFmtId="20" fontId="7" fillId="9" borderId="38" xfId="0" applyNumberFormat="1" applyFont="1" applyFill="1" applyBorder="1" applyAlignment="1">
      <alignment horizontal="center" vertical="center" wrapText="1"/>
    </xf>
    <xf numFmtId="2" fontId="7" fillId="9" borderId="3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2" borderId="42" xfId="0" applyFont="1" applyFill="1" applyBorder="1" applyAlignment="1">
      <alignment wrapText="1"/>
    </xf>
    <xf numFmtId="0" fontId="7" fillId="3" borderId="40" xfId="0" applyFont="1" applyFill="1" applyBorder="1" applyAlignment="1">
      <alignment wrapText="1"/>
    </xf>
    <xf numFmtId="0" fontId="7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0" borderId="44" xfId="0" applyFont="1" applyBorder="1" applyAlignment="1">
      <alignment wrapText="1"/>
    </xf>
    <xf numFmtId="22" fontId="7" fillId="9" borderId="38" xfId="0" applyNumberFormat="1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24" fillId="4" borderId="38" xfId="0" applyFont="1" applyFill="1" applyBorder="1" applyAlignment="1">
      <alignment horizontal="center" vertical="center" wrapText="1"/>
    </xf>
    <xf numFmtId="0" fontId="8" fillId="9" borderId="38" xfId="0" applyFont="1" applyFill="1" applyBorder="1" applyAlignment="1">
      <alignment wrapText="1"/>
    </xf>
    <xf numFmtId="0" fontId="15" fillId="9" borderId="38" xfId="0" applyFont="1" applyFill="1" applyBorder="1" applyAlignment="1">
      <alignment horizontal="center" vertical="center" wrapText="1"/>
    </xf>
    <xf numFmtId="22" fontId="15" fillId="9" borderId="38" xfId="0" applyNumberFormat="1" applyFont="1" applyFill="1" applyBorder="1" applyAlignment="1">
      <alignment horizontal="center" vertical="center" wrapText="1"/>
    </xf>
    <xf numFmtId="0" fontId="31" fillId="9" borderId="38" xfId="0" applyFont="1" applyFill="1" applyBorder="1" applyAlignment="1">
      <alignment horizontal="center" vertical="center" wrapText="1"/>
    </xf>
    <xf numFmtId="0" fontId="15" fillId="9" borderId="38" xfId="0" applyFont="1" applyFill="1" applyBorder="1" applyAlignment="1">
      <alignment horizontal="center" wrapText="1"/>
    </xf>
    <xf numFmtId="0" fontId="15" fillId="9" borderId="38" xfId="0" applyFont="1" applyFill="1" applyBorder="1" applyAlignment="1">
      <alignment wrapText="1"/>
    </xf>
    <xf numFmtId="0" fontId="9" fillId="13" borderId="38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wrapText="1"/>
    </xf>
    <xf numFmtId="0" fontId="7" fillId="22" borderId="38" xfId="0" applyFont="1" applyFill="1" applyBorder="1" applyAlignment="1">
      <alignment wrapText="1"/>
    </xf>
    <xf numFmtId="0" fontId="1" fillId="6" borderId="42" xfId="0" applyFont="1" applyFill="1" applyBorder="1" applyAlignment="1">
      <alignment wrapText="1"/>
    </xf>
    <xf numFmtId="0" fontId="14" fillId="0" borderId="58" xfId="0" applyFont="1" applyBorder="1" applyAlignment="1">
      <alignment horizontal="center" readingOrder="1"/>
    </xf>
    <xf numFmtId="0" fontId="7" fillId="23" borderId="38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7" fillId="24" borderId="38" xfId="0" applyFont="1" applyFill="1" applyBorder="1" applyAlignment="1">
      <alignment horizontal="center" vertical="center" wrapText="1"/>
    </xf>
    <xf numFmtId="0" fontId="24" fillId="9" borderId="39" xfId="0" applyFont="1" applyFill="1" applyBorder="1" applyAlignment="1">
      <alignment horizontal="center" vertical="center" wrapText="1"/>
    </xf>
    <xf numFmtId="0" fontId="7" fillId="9" borderId="39" xfId="0" applyFont="1" applyFill="1" applyBorder="1" applyAlignment="1">
      <alignment horizontal="center" wrapText="1"/>
    </xf>
    <xf numFmtId="0" fontId="7" fillId="9" borderId="39" xfId="0" applyFont="1" applyFill="1" applyBorder="1" applyAlignment="1">
      <alignment wrapText="1"/>
    </xf>
    <xf numFmtId="0" fontId="16" fillId="4" borderId="38" xfId="0" applyFont="1" applyFill="1" applyBorder="1" applyAlignment="1">
      <alignment horizontal="center" vertical="center" wrapText="1"/>
    </xf>
    <xf numFmtId="0" fontId="14" fillId="4" borderId="0" xfId="0" applyFont="1" applyFill="1"/>
    <xf numFmtId="22" fontId="7" fillId="6" borderId="38" xfId="0" applyNumberFormat="1" applyFont="1" applyFill="1" applyBorder="1" applyAlignment="1">
      <alignment horizontal="center" vertical="center" wrapText="1"/>
    </xf>
    <xf numFmtId="2" fontId="7" fillId="6" borderId="39" xfId="0" applyNumberFormat="1" applyFont="1" applyFill="1" applyBorder="1" applyAlignment="1">
      <alignment horizontal="center" vertical="center" wrapText="1"/>
    </xf>
    <xf numFmtId="0" fontId="24" fillId="6" borderId="38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wrapText="1"/>
    </xf>
    <xf numFmtId="2" fontId="15" fillId="4" borderId="38" xfId="0" applyNumberFormat="1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wrapText="1"/>
    </xf>
    <xf numFmtId="0" fontId="7" fillId="19" borderId="38" xfId="0" applyFont="1" applyFill="1" applyBorder="1" applyAlignment="1">
      <alignment horizontal="center" wrapText="1"/>
    </xf>
    <xf numFmtId="0" fontId="14" fillId="0" borderId="59" xfId="0" applyFont="1" applyBorder="1" applyAlignment="1">
      <alignment readingOrder="1"/>
    </xf>
    <xf numFmtId="20" fontId="7" fillId="4" borderId="38" xfId="0" applyNumberFormat="1" applyFont="1" applyFill="1" applyBorder="1" applyAlignment="1">
      <alignment horizontal="center" vertical="center" wrapText="1"/>
    </xf>
    <xf numFmtId="0" fontId="14" fillId="0" borderId="59" xfId="0" applyFont="1" applyBorder="1" applyAlignment="1">
      <alignment horizontal="center" readingOrder="1"/>
    </xf>
    <xf numFmtId="0" fontId="14" fillId="0" borderId="22" xfId="0" applyFont="1" applyBorder="1" applyAlignment="1">
      <alignment readingOrder="1"/>
    </xf>
    <xf numFmtId="0" fontId="7" fillId="9" borderId="55" xfId="0" applyFont="1" applyFill="1" applyBorder="1" applyAlignment="1">
      <alignment horizontal="center" vertical="center" wrapText="1"/>
    </xf>
    <xf numFmtId="0" fontId="14" fillId="0" borderId="60" xfId="0" applyFont="1" applyBorder="1" applyAlignment="1">
      <alignment readingOrder="1"/>
    </xf>
    <xf numFmtId="0" fontId="32" fillId="9" borderId="0" xfId="0" applyFont="1" applyFill="1"/>
    <xf numFmtId="0" fontId="24" fillId="9" borderId="38" xfId="0" applyFont="1" applyFill="1" applyBorder="1" applyAlignment="1">
      <alignment wrapText="1"/>
    </xf>
    <xf numFmtId="0" fontId="7" fillId="17" borderId="38" xfId="0" applyFont="1" applyFill="1" applyBorder="1" applyAlignment="1">
      <alignment wrapText="1"/>
    </xf>
    <xf numFmtId="0" fontId="0" fillId="4" borderId="0" xfId="0" applyFill="1"/>
    <xf numFmtId="0" fontId="7" fillId="16" borderId="54" xfId="0" applyFont="1" applyFill="1" applyBorder="1" applyAlignment="1">
      <alignment horizontal="center" vertical="center" wrapText="1"/>
    </xf>
    <xf numFmtId="0" fontId="14" fillId="16" borderId="22" xfId="0" applyFont="1" applyFill="1" applyBorder="1" applyAlignment="1">
      <alignment readingOrder="1"/>
    </xf>
    <xf numFmtId="0" fontId="7" fillId="16" borderId="55" xfId="0" applyFont="1" applyFill="1" applyBorder="1" applyAlignment="1">
      <alignment horizontal="center" vertical="center" wrapText="1"/>
    </xf>
    <xf numFmtId="0" fontId="7" fillId="16" borderId="38" xfId="0" applyFont="1" applyFill="1" applyBorder="1" applyAlignment="1">
      <alignment horizontal="center" vertical="center" wrapText="1"/>
    </xf>
    <xf numFmtId="0" fontId="24" fillId="16" borderId="38" xfId="0" applyFont="1" applyFill="1" applyBorder="1" applyAlignment="1">
      <alignment horizontal="center" vertical="center" wrapText="1"/>
    </xf>
    <xf numFmtId="0" fontId="7" fillId="16" borderId="38" xfId="0" applyFont="1" applyFill="1" applyBorder="1" applyAlignment="1">
      <alignment horizontal="center" wrapText="1"/>
    </xf>
    <xf numFmtId="0" fontId="25" fillId="16" borderId="38" xfId="0" applyFont="1" applyFill="1" applyBorder="1" applyAlignment="1">
      <alignment horizontal="center" wrapText="1"/>
    </xf>
    <xf numFmtId="0" fontId="7" fillId="16" borderId="38" xfId="0" applyFont="1" applyFill="1" applyBorder="1" applyAlignment="1">
      <alignment wrapText="1"/>
    </xf>
    <xf numFmtId="0" fontId="7" fillId="25" borderId="38" xfId="0" applyFont="1" applyFill="1" applyBorder="1" applyAlignment="1">
      <alignment horizontal="center" vertical="center" wrapText="1"/>
    </xf>
    <xf numFmtId="0" fontId="32" fillId="17" borderId="0" xfId="0" applyFont="1" applyFill="1"/>
    <xf numFmtId="0" fontId="8" fillId="0" borderId="22" xfId="0" applyFont="1" applyBorder="1" applyAlignment="1">
      <alignment horizontal="center" wrapText="1"/>
    </xf>
    <xf numFmtId="0" fontId="7" fillId="9" borderId="22" xfId="0" applyFont="1" applyFill="1" applyBorder="1" applyAlignment="1">
      <alignment wrapText="1"/>
    </xf>
    <xf numFmtId="0" fontId="7" fillId="17" borderId="22" xfId="0" applyFont="1" applyFill="1" applyBorder="1" applyAlignment="1">
      <alignment wrapText="1"/>
    </xf>
    <xf numFmtId="0" fontId="25" fillId="4" borderId="22" xfId="0" applyFont="1" applyFill="1" applyBorder="1" applyAlignment="1">
      <alignment horizontal="center" wrapText="1"/>
    </xf>
    <xf numFmtId="0" fontId="7" fillId="8" borderId="22" xfId="0" applyFont="1" applyFill="1" applyBorder="1" applyAlignment="1">
      <alignment horizontal="center"/>
    </xf>
    <xf numFmtId="0" fontId="7" fillId="20" borderId="22" xfId="0" applyFont="1" applyFill="1" applyBorder="1" applyAlignment="1">
      <alignment wrapText="1"/>
    </xf>
    <xf numFmtId="0" fontId="7" fillId="3" borderId="22" xfId="0" applyFont="1" applyFill="1" applyBorder="1" applyAlignment="1">
      <alignment wrapText="1"/>
    </xf>
    <xf numFmtId="0" fontId="7" fillId="0" borderId="22" xfId="0" applyFont="1" applyBorder="1" applyAlignment="1">
      <alignment wrapText="1"/>
    </xf>
    <xf numFmtId="0" fontId="8" fillId="0" borderId="56" xfId="0" applyFont="1" applyBorder="1" applyAlignment="1">
      <alignment horizontal="center" wrapText="1"/>
    </xf>
    <xf numFmtId="0" fontId="7" fillId="9" borderId="54" xfId="0" applyFont="1" applyFill="1" applyBorder="1" applyAlignment="1">
      <alignment horizontal="center" wrapText="1"/>
    </xf>
    <xf numFmtId="0" fontId="8" fillId="20" borderId="61" xfId="0" applyFont="1" applyFill="1" applyBorder="1" applyAlignment="1">
      <alignment horizontal="center" wrapText="1"/>
    </xf>
    <xf numFmtId="0" fontId="8" fillId="0" borderId="54" xfId="0" applyFont="1" applyBorder="1" applyAlignment="1">
      <alignment horizontal="center" wrapText="1"/>
    </xf>
    <xf numFmtId="2" fontId="7" fillId="4" borderId="38" xfId="0" applyNumberFormat="1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wrapText="1"/>
    </xf>
    <xf numFmtId="0" fontId="7" fillId="4" borderId="0" xfId="0" applyFont="1" applyFill="1" applyAlignment="1">
      <alignment horizontal="center"/>
    </xf>
    <xf numFmtId="0" fontId="10" fillId="9" borderId="38" xfId="0" applyFont="1" applyFill="1" applyBorder="1" applyAlignment="1">
      <alignment horizontal="center" wrapText="1"/>
    </xf>
    <xf numFmtId="0" fontId="25" fillId="9" borderId="38" xfId="0" applyFont="1" applyFill="1" applyBorder="1" applyAlignment="1">
      <alignment horizontal="center" wrapText="1"/>
    </xf>
    <xf numFmtId="22" fontId="7" fillId="4" borderId="38" xfId="0" applyNumberFormat="1" applyFont="1" applyFill="1" applyBorder="1" applyAlignment="1">
      <alignment horizontal="center" vertical="center" wrapText="1"/>
    </xf>
    <xf numFmtId="0" fontId="8" fillId="0" borderId="57" xfId="0" applyFont="1" applyBorder="1" applyAlignment="1">
      <alignment horizontal="center" wrapText="1"/>
    </xf>
    <xf numFmtId="0" fontId="14" fillId="0" borderId="22" xfId="0" applyFont="1" applyBorder="1" applyAlignment="1">
      <alignment horizontal="center" readingOrder="1"/>
    </xf>
    <xf numFmtId="0" fontId="27" fillId="9" borderId="0" xfId="0" applyFont="1" applyFill="1" applyAlignment="1">
      <alignment horizontal="center"/>
    </xf>
    <xf numFmtId="1" fontId="8" fillId="0" borderId="57" xfId="0" quotePrefix="1" applyNumberFormat="1" applyFont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readingOrder="1"/>
    </xf>
    <xf numFmtId="0" fontId="7" fillId="26" borderId="38" xfId="0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center" vertical="center" wrapText="1"/>
    </xf>
    <xf numFmtId="0" fontId="7" fillId="6" borderId="55" xfId="0" applyFont="1" applyFill="1" applyBorder="1" applyAlignment="1">
      <alignment horizontal="center" vertical="center" wrapText="1"/>
    </xf>
    <xf numFmtId="0" fontId="7" fillId="9" borderId="55" xfId="0" applyFont="1" applyFill="1" applyBorder="1" applyAlignment="1">
      <alignment horizontal="center" wrapText="1"/>
    </xf>
    <xf numFmtId="0" fontId="8" fillId="0" borderId="57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readingOrder="1"/>
    </xf>
    <xf numFmtId="0" fontId="14" fillId="0" borderId="66" xfId="0" applyFont="1" applyBorder="1" applyAlignment="1">
      <alignment horizontal="center" readingOrder="1"/>
    </xf>
    <xf numFmtId="0" fontId="14" fillId="3" borderId="66" xfId="0" applyFont="1" applyFill="1" applyBorder="1" applyAlignment="1">
      <alignment horizontal="center" readingOrder="1"/>
    </xf>
    <xf numFmtId="0" fontId="14" fillId="0" borderId="52" xfId="0" applyFont="1" applyBorder="1" applyAlignment="1">
      <alignment horizontal="center" readingOrder="1"/>
    </xf>
    <xf numFmtId="0" fontId="14" fillId="0" borderId="67" xfId="0" applyFont="1" applyBorder="1" applyAlignment="1">
      <alignment horizontal="center" readingOrder="1"/>
    </xf>
    <xf numFmtId="16" fontId="24" fillId="9" borderId="3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" fontId="7" fillId="9" borderId="38" xfId="0" applyNumberFormat="1" applyFont="1" applyFill="1" applyBorder="1" applyAlignment="1">
      <alignment horizontal="center" vertical="center" wrapText="1"/>
    </xf>
    <xf numFmtId="0" fontId="35" fillId="9" borderId="38" xfId="0" applyFont="1" applyFill="1" applyBorder="1" applyAlignment="1">
      <alignment horizontal="center" wrapText="1"/>
    </xf>
    <xf numFmtId="0" fontId="27" fillId="0" borderId="22" xfId="0" applyFont="1" applyBorder="1" applyAlignment="1">
      <alignment horizontal="center" readingOrder="1"/>
    </xf>
    <xf numFmtId="0" fontId="27" fillId="27" borderId="22" xfId="0" applyFont="1" applyFill="1" applyBorder="1" applyAlignment="1">
      <alignment horizontal="center" readingOrder="1"/>
    </xf>
    <xf numFmtId="1" fontId="8" fillId="0" borderId="39" xfId="0" quotePrefix="1" applyNumberFormat="1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20" borderId="57" xfId="0" applyFont="1" applyFill="1" applyBorder="1" applyAlignment="1">
      <alignment horizontal="center" wrapText="1"/>
    </xf>
    <xf numFmtId="0" fontId="7" fillId="9" borderId="68" xfId="0" applyFont="1" applyFill="1" applyBorder="1" applyAlignment="1">
      <alignment horizontal="center" vertical="center" wrapText="1"/>
    </xf>
    <xf numFmtId="2" fontId="7" fillId="9" borderId="39" xfId="0" applyNumberFormat="1" applyFont="1" applyFill="1" applyBorder="1" applyAlignment="1">
      <alignment horizontal="center" vertical="center" wrapText="1"/>
    </xf>
    <xf numFmtId="0" fontId="25" fillId="4" borderId="39" xfId="0" applyFont="1" applyFill="1" applyBorder="1" applyAlignment="1">
      <alignment horizontal="center" wrapText="1"/>
    </xf>
    <xf numFmtId="0" fontId="7" fillId="10" borderId="39" xfId="0" applyFont="1" applyFill="1" applyBorder="1" applyAlignment="1">
      <alignment horizontal="center" wrapText="1"/>
    </xf>
    <xf numFmtId="0" fontId="27" fillId="0" borderId="22" xfId="0" applyFont="1" applyBorder="1" applyAlignment="1">
      <alignment horizontal="center" vertical="center" readingOrder="1"/>
    </xf>
    <xf numFmtId="0" fontId="27" fillId="27" borderId="22" xfId="0" applyFont="1" applyFill="1" applyBorder="1" applyAlignment="1">
      <alignment horizontal="center" vertical="center" readingOrder="1"/>
    </xf>
    <xf numFmtId="0" fontId="7" fillId="9" borderId="61" xfId="0" applyFont="1" applyFill="1" applyBorder="1" applyAlignment="1">
      <alignment horizontal="center" vertical="center" wrapText="1"/>
    </xf>
    <xf numFmtId="0" fontId="7" fillId="17" borderId="38" xfId="0" applyFont="1" applyFill="1" applyBorder="1" applyAlignment="1">
      <alignment horizontal="center" vertical="center" wrapText="1"/>
    </xf>
    <xf numFmtId="0" fontId="27" fillId="9" borderId="22" xfId="0" applyFont="1" applyFill="1" applyBorder="1" applyAlignment="1">
      <alignment horizontal="center" readingOrder="1"/>
    </xf>
    <xf numFmtId="0" fontId="27" fillId="9" borderId="22" xfId="0" applyFont="1" applyFill="1" applyBorder="1" applyAlignment="1">
      <alignment horizontal="center" vertical="center" readingOrder="1"/>
    </xf>
    <xf numFmtId="0" fontId="27" fillId="6" borderId="22" xfId="0" applyFont="1" applyFill="1" applyBorder="1" applyAlignment="1">
      <alignment horizontal="center" readingOrder="1"/>
    </xf>
    <xf numFmtId="0" fontId="27" fillId="9" borderId="67" xfId="0" applyFont="1" applyFill="1" applyBorder="1" applyAlignment="1">
      <alignment horizontal="center" readingOrder="1"/>
    </xf>
    <xf numFmtId="0" fontId="27" fillId="6" borderId="22" xfId="0" applyFont="1" applyFill="1" applyBorder="1" applyAlignment="1">
      <alignment horizontal="center" vertical="center" readingOrder="1"/>
    </xf>
    <xf numFmtId="0" fontId="7" fillId="9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readingOrder="1"/>
    </xf>
    <xf numFmtId="0" fontId="7" fillId="4" borderId="57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8" fillId="17" borderId="38" xfId="0" applyFont="1" applyFill="1" applyBorder="1" applyAlignment="1">
      <alignment horizontal="center" vertical="center" wrapText="1"/>
    </xf>
    <xf numFmtId="0" fontId="7" fillId="28" borderId="38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/>
    </xf>
    <xf numFmtId="0" fontId="27" fillId="27" borderId="0" xfId="0" applyFont="1" applyFill="1" applyAlignment="1">
      <alignment horizontal="center" vertical="center" readingOrder="1"/>
    </xf>
    <xf numFmtId="22" fontId="7" fillId="9" borderId="39" xfId="0" applyNumberFormat="1" applyFont="1" applyFill="1" applyBorder="1" applyAlignment="1">
      <alignment horizontal="center" vertical="center" wrapText="1"/>
    </xf>
    <xf numFmtId="0" fontId="10" fillId="9" borderId="39" xfId="0" applyFont="1" applyFill="1" applyBorder="1" applyAlignment="1">
      <alignment horizontal="center" wrapText="1"/>
    </xf>
    <xf numFmtId="0" fontId="7" fillId="29" borderId="38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wrapText="1"/>
    </xf>
    <xf numFmtId="2" fontId="7" fillId="6" borderId="38" xfId="0" applyNumberFormat="1" applyFont="1" applyFill="1" applyBorder="1" applyAlignment="1">
      <alignment horizontal="center" vertical="center" wrapText="1"/>
    </xf>
    <xf numFmtId="0" fontId="24" fillId="9" borderId="54" xfId="0" applyFont="1" applyFill="1" applyBorder="1" applyAlignment="1">
      <alignment horizontal="center" vertical="center" wrapText="1"/>
    </xf>
    <xf numFmtId="0" fontId="24" fillId="9" borderId="69" xfId="0" applyFont="1" applyFill="1" applyBorder="1" applyAlignment="1">
      <alignment horizontal="center" vertical="center" wrapText="1"/>
    </xf>
    <xf numFmtId="22" fontId="27" fillId="0" borderId="22" xfId="0" applyNumberFormat="1" applyFont="1" applyBorder="1" applyAlignment="1">
      <alignment horizontal="center" vertical="center" readingOrder="1"/>
    </xf>
    <xf numFmtId="0" fontId="37" fillId="0" borderId="22" xfId="0" applyFont="1" applyBorder="1" applyAlignment="1">
      <alignment horizontal="center" vertical="center" readingOrder="1"/>
    </xf>
    <xf numFmtId="0" fontId="15" fillId="9" borderId="22" xfId="0" applyFont="1" applyFill="1" applyBorder="1" applyAlignment="1">
      <alignment horizontal="center" vertical="center" wrapText="1"/>
    </xf>
    <xf numFmtId="0" fontId="36" fillId="6" borderId="0" xfId="0" applyFont="1" applyFill="1"/>
    <xf numFmtId="0" fontId="7" fillId="6" borderId="22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16" fontId="24" fillId="9" borderId="54" xfId="0" applyNumberFormat="1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31" fillId="9" borderId="69" xfId="0" applyFont="1" applyFill="1" applyBorder="1" applyAlignment="1">
      <alignment horizontal="center" vertical="center" wrapText="1"/>
    </xf>
    <xf numFmtId="0" fontId="37" fillId="27" borderId="22" xfId="0" applyFont="1" applyFill="1" applyBorder="1" applyAlignment="1">
      <alignment horizontal="center" vertical="center" readingOrder="1"/>
    </xf>
    <xf numFmtId="0" fontId="15" fillId="9" borderId="55" xfId="0" applyFont="1" applyFill="1" applyBorder="1" applyAlignment="1">
      <alignment horizontal="center" wrapText="1"/>
    </xf>
    <xf numFmtId="0" fontId="15" fillId="10" borderId="38" xfId="0" applyFont="1" applyFill="1" applyBorder="1" applyAlignment="1">
      <alignment horizontal="center" wrapText="1"/>
    </xf>
    <xf numFmtId="2" fontId="7" fillId="9" borderId="22" xfId="0" applyNumberFormat="1" applyFont="1" applyFill="1" applyBorder="1" applyAlignment="1">
      <alignment horizontal="center" vertical="center" wrapText="1"/>
    </xf>
    <xf numFmtId="0" fontId="24" fillId="9" borderId="22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center" wrapText="1"/>
    </xf>
    <xf numFmtId="2" fontId="7" fillId="9" borderId="45" xfId="0" applyNumberFormat="1" applyFont="1" applyFill="1" applyBorder="1" applyAlignment="1">
      <alignment horizontal="center" vertical="center" wrapText="1"/>
    </xf>
    <xf numFmtId="0" fontId="7" fillId="9" borderId="67" xfId="0" applyFont="1" applyFill="1" applyBorder="1" applyAlignment="1">
      <alignment horizontal="center" vertical="center" wrapText="1"/>
    </xf>
    <xf numFmtId="2" fontId="7" fillId="9" borderId="67" xfId="0" applyNumberFormat="1" applyFont="1" applyFill="1" applyBorder="1" applyAlignment="1">
      <alignment horizontal="center" vertical="center" wrapText="1"/>
    </xf>
    <xf numFmtId="0" fontId="24" fillId="9" borderId="67" xfId="0" applyFont="1" applyFill="1" applyBorder="1" applyAlignment="1">
      <alignment horizontal="center" vertical="center" wrapText="1"/>
    </xf>
    <xf numFmtId="0" fontId="27" fillId="27" borderId="67" xfId="0" applyFont="1" applyFill="1" applyBorder="1" applyAlignment="1">
      <alignment horizontal="center" vertical="center" readingOrder="1"/>
    </xf>
    <xf numFmtId="0" fontId="25" fillId="4" borderId="38" xfId="0" applyFont="1" applyFill="1" applyBorder="1" applyAlignment="1">
      <alignment horizontal="center" vertical="center" wrapText="1"/>
    </xf>
    <xf numFmtId="0" fontId="7" fillId="10" borderId="38" xfId="0" applyFont="1" applyFill="1" applyBorder="1" applyAlignment="1">
      <alignment horizontal="center" vertical="center" wrapText="1"/>
    </xf>
    <xf numFmtId="0" fontId="7" fillId="9" borderId="38" xfId="0" applyFont="1" applyFill="1" applyBorder="1" applyAlignment="1">
      <alignment vertical="center" wrapText="1"/>
    </xf>
    <xf numFmtId="0" fontId="8" fillId="20" borderId="39" xfId="0" applyFont="1" applyFill="1" applyBorder="1" applyAlignment="1">
      <alignment horizontal="center" vertical="center" wrapText="1"/>
    </xf>
    <xf numFmtId="0" fontId="7" fillId="20" borderId="39" xfId="0" applyFont="1" applyFill="1" applyBorder="1" applyAlignment="1">
      <alignment vertical="center" wrapText="1"/>
    </xf>
    <xf numFmtId="2" fontId="15" fillId="9" borderId="38" xfId="0" applyNumberFormat="1" applyFont="1" applyFill="1" applyBorder="1" applyAlignment="1">
      <alignment horizontal="center" vertical="center" wrapText="1"/>
    </xf>
    <xf numFmtId="0" fontId="15" fillId="9" borderId="67" xfId="0" applyFont="1" applyFill="1" applyBorder="1" applyAlignment="1">
      <alignment horizontal="center" vertical="center" wrapText="1"/>
    </xf>
    <xf numFmtId="22" fontId="15" fillId="9" borderId="67" xfId="0" applyNumberFormat="1" applyFont="1" applyFill="1" applyBorder="1" applyAlignment="1">
      <alignment horizontal="center" vertical="center" wrapText="1"/>
    </xf>
    <xf numFmtId="0" fontId="8" fillId="0" borderId="44" xfId="0" applyFont="1" applyBorder="1" applyAlignment="1">
      <alignment wrapText="1"/>
    </xf>
    <xf numFmtId="0" fontId="37" fillId="9" borderId="67" xfId="0" applyFont="1" applyFill="1" applyBorder="1" applyAlignment="1">
      <alignment horizontal="center" vertical="center" readingOrder="1"/>
    </xf>
    <xf numFmtId="0" fontId="38" fillId="0" borderId="1" xfId="0" applyFont="1" applyBorder="1"/>
    <xf numFmtId="0" fontId="38" fillId="0" borderId="41" xfId="0" applyFont="1" applyBorder="1"/>
    <xf numFmtId="0" fontId="7" fillId="30" borderId="38" xfId="0" applyFont="1" applyFill="1" applyBorder="1" applyAlignment="1">
      <alignment horizontal="center" vertical="center" wrapText="1"/>
    </xf>
    <xf numFmtId="0" fontId="7" fillId="31" borderId="38" xfId="0" applyFont="1" applyFill="1" applyBorder="1" applyAlignment="1">
      <alignment horizontal="center" vertical="center" wrapText="1"/>
    </xf>
    <xf numFmtId="2" fontId="7" fillId="31" borderId="38" xfId="0" applyNumberFormat="1" applyFont="1" applyFill="1" applyBorder="1" applyAlignment="1">
      <alignment horizontal="center" vertical="center" wrapText="1"/>
    </xf>
    <xf numFmtId="0" fontId="24" fillId="31" borderId="38" xfId="0" applyFont="1" applyFill="1" applyBorder="1" applyAlignment="1">
      <alignment horizontal="center" vertical="center" wrapText="1"/>
    </xf>
    <xf numFmtId="0" fontId="7" fillId="31" borderId="38" xfId="0" applyFont="1" applyFill="1" applyBorder="1" applyAlignment="1">
      <alignment horizontal="center" wrapText="1"/>
    </xf>
    <xf numFmtId="2" fontId="7" fillId="16" borderId="38" xfId="0" applyNumberFormat="1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wrapText="1"/>
    </xf>
    <xf numFmtId="0" fontId="41" fillId="0" borderId="44" xfId="0" applyFont="1" applyBorder="1" applyAlignment="1">
      <alignment wrapText="1"/>
    </xf>
    <xf numFmtId="0" fontId="39" fillId="21" borderId="44" xfId="0" applyFont="1" applyFill="1" applyBorder="1" applyAlignment="1">
      <alignment horizontal="center" wrapText="1"/>
    </xf>
    <xf numFmtId="0" fontId="40" fillId="21" borderId="44" xfId="0" applyFont="1" applyFill="1" applyBorder="1" applyAlignment="1">
      <alignment horizontal="left" wrapText="1"/>
    </xf>
    <xf numFmtId="0" fontId="41" fillId="21" borderId="44" xfId="0" applyFont="1" applyFill="1" applyBorder="1" applyAlignment="1">
      <alignment wrapText="1"/>
    </xf>
    <xf numFmtId="0" fontId="41" fillId="0" borderId="44" xfId="0" applyFont="1" applyBorder="1" applyAlignment="1">
      <alignment horizontal="center" wrapText="1"/>
    </xf>
    <xf numFmtId="0" fontId="42" fillId="0" borderId="44" xfId="0" applyFont="1" applyBorder="1" applyAlignment="1">
      <alignment horizontal="center" wrapText="1"/>
    </xf>
    <xf numFmtId="0" fontId="40" fillId="0" borderId="44" xfId="0" applyFont="1" applyBorder="1" applyAlignment="1">
      <alignment horizontal="left" wrapText="1"/>
    </xf>
    <xf numFmtId="0" fontId="43" fillId="0" borderId="44" xfId="0" applyFont="1" applyBorder="1" applyAlignment="1">
      <alignment wrapText="1"/>
    </xf>
    <xf numFmtId="0" fontId="43" fillId="0" borderId="44" xfId="0" applyFont="1" applyBorder="1" applyAlignment="1">
      <alignment horizontal="center" wrapText="1"/>
    </xf>
    <xf numFmtId="0" fontId="25" fillId="4" borderId="54" xfId="0" applyFont="1" applyFill="1" applyBorder="1" applyAlignment="1">
      <alignment horizontal="center" wrapText="1"/>
    </xf>
    <xf numFmtId="0" fontId="7" fillId="10" borderId="55" xfId="0" applyFont="1" applyFill="1" applyBorder="1" applyAlignment="1">
      <alignment horizontal="center" wrapText="1"/>
    </xf>
    <xf numFmtId="0" fontId="7" fillId="9" borderId="70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7" fillId="9" borderId="66" xfId="0" applyFont="1" applyFill="1" applyBorder="1" applyAlignment="1">
      <alignment horizontal="center" vertical="center" wrapText="1"/>
    </xf>
    <xf numFmtId="0" fontId="27" fillId="27" borderId="71" xfId="0" applyFont="1" applyFill="1" applyBorder="1" applyAlignment="1">
      <alignment horizontal="center" vertical="center" readingOrder="1"/>
    </xf>
    <xf numFmtId="0" fontId="27" fillId="27" borderId="66" xfId="0" applyFont="1" applyFill="1" applyBorder="1" applyAlignment="1">
      <alignment horizontal="center" vertical="center" readingOrder="1"/>
    </xf>
    <xf numFmtId="0" fontId="7" fillId="6" borderId="51" xfId="0" applyFont="1" applyFill="1" applyBorder="1" applyAlignment="1">
      <alignment horizontal="center" vertical="center" wrapText="1"/>
    </xf>
    <xf numFmtId="0" fontId="7" fillId="9" borderId="57" xfId="0" applyFont="1" applyFill="1" applyBorder="1" applyAlignment="1">
      <alignment horizontal="center" wrapText="1"/>
    </xf>
    <xf numFmtId="0" fontId="44" fillId="27" borderId="22" xfId="0" applyFont="1" applyFill="1" applyBorder="1" applyAlignment="1">
      <alignment horizontal="center" vertical="center" readingOrder="1"/>
    </xf>
    <xf numFmtId="0" fontId="27" fillId="12" borderId="71" xfId="0" applyFont="1" applyFill="1" applyBorder="1" applyAlignment="1">
      <alignment horizontal="center" vertical="center" readingOrder="1"/>
    </xf>
    <xf numFmtId="0" fontId="27" fillId="13" borderId="22" xfId="0" applyFont="1" applyFill="1" applyBorder="1" applyAlignment="1">
      <alignment horizontal="center" vertical="center" readingOrder="1"/>
    </xf>
    <xf numFmtId="49" fontId="7" fillId="9" borderId="38" xfId="0" applyNumberFormat="1" applyFont="1" applyFill="1" applyBorder="1" applyAlignment="1">
      <alignment wrapText="1"/>
    </xf>
    <xf numFmtId="0" fontId="24" fillId="18" borderId="22" xfId="0" applyFont="1" applyFill="1" applyBorder="1" applyAlignment="1">
      <alignment horizontal="center" vertical="center" wrapText="1"/>
    </xf>
    <xf numFmtId="0" fontId="27" fillId="4" borderId="22" xfId="0" applyFont="1" applyFill="1" applyBorder="1" applyAlignment="1">
      <alignment horizontal="center" vertical="center" readingOrder="1"/>
    </xf>
    <xf numFmtId="0" fontId="7" fillId="4" borderId="51" xfId="0" applyFont="1" applyFill="1" applyBorder="1" applyAlignment="1">
      <alignment horizontal="center" vertical="center" wrapText="1"/>
    </xf>
    <xf numFmtId="0" fontId="7" fillId="9" borderId="51" xfId="0" applyFont="1" applyFill="1" applyBorder="1" applyAlignment="1">
      <alignment horizontal="center" vertical="center" wrapText="1"/>
    </xf>
    <xf numFmtId="0" fontId="44" fillId="9" borderId="22" xfId="0" applyFont="1" applyFill="1" applyBorder="1" applyAlignment="1">
      <alignment horizontal="center" vertical="center" readingOrder="1"/>
    </xf>
    <xf numFmtId="0" fontId="27" fillId="9" borderId="51" xfId="0" applyFont="1" applyFill="1" applyBorder="1" applyAlignment="1">
      <alignment horizontal="center" vertical="center" readingOrder="1"/>
    </xf>
    <xf numFmtId="0" fontId="27" fillId="9" borderId="52" xfId="0" applyFont="1" applyFill="1" applyBorder="1" applyAlignment="1">
      <alignment horizontal="center" vertical="center" readingOrder="1"/>
    </xf>
    <xf numFmtId="0" fontId="7" fillId="9" borderId="72" xfId="0" applyFont="1" applyFill="1" applyBorder="1" applyAlignment="1">
      <alignment horizontal="center" vertical="center" wrapText="1"/>
    </xf>
    <xf numFmtId="2" fontId="7" fillId="9" borderId="66" xfId="0" applyNumberFormat="1" applyFont="1" applyFill="1" applyBorder="1" applyAlignment="1">
      <alignment horizontal="center" vertical="center" wrapText="1"/>
    </xf>
    <xf numFmtId="0" fontId="7" fillId="9" borderId="73" xfId="0" applyFont="1" applyFill="1" applyBorder="1" applyAlignment="1">
      <alignment horizontal="center" vertical="center" wrapText="1"/>
    </xf>
    <xf numFmtId="0" fontId="27" fillId="9" borderId="72" xfId="0" applyFont="1" applyFill="1" applyBorder="1" applyAlignment="1">
      <alignment horizontal="center" vertical="center" readingOrder="1"/>
    </xf>
    <xf numFmtId="0" fontId="25" fillId="4" borderId="56" xfId="0" applyFont="1" applyFill="1" applyBorder="1" applyAlignment="1">
      <alignment horizontal="center" wrapText="1"/>
    </xf>
    <xf numFmtId="0" fontId="7" fillId="10" borderId="70" xfId="0" applyFont="1" applyFill="1" applyBorder="1" applyAlignment="1">
      <alignment horizontal="center" wrapText="1"/>
    </xf>
    <xf numFmtId="0" fontId="7" fillId="0" borderId="22" xfId="0" applyFont="1" applyBorder="1" applyAlignment="1">
      <alignment vertical="center" wrapText="1"/>
    </xf>
    <xf numFmtId="1" fontId="7" fillId="0" borderId="22" xfId="0" quotePrefix="1" applyNumberFormat="1" applyFont="1" applyBorder="1" applyAlignment="1">
      <alignment vertical="center" wrapText="1"/>
    </xf>
    <xf numFmtId="0" fontId="27" fillId="0" borderId="51" xfId="0" applyFont="1" applyBorder="1" applyAlignment="1">
      <alignment horizontal="center" vertical="center" readingOrder="1"/>
    </xf>
    <xf numFmtId="0" fontId="27" fillId="27" borderId="72" xfId="0" applyFont="1" applyFill="1" applyBorder="1" applyAlignment="1">
      <alignment horizontal="center" vertical="center" readingOrder="1"/>
    </xf>
    <xf numFmtId="0" fontId="27" fillId="27" borderId="51" xfId="0" applyFont="1" applyFill="1" applyBorder="1" applyAlignment="1">
      <alignment horizontal="center" vertical="center" readingOrder="1"/>
    </xf>
    <xf numFmtId="1" fontId="7" fillId="0" borderId="52" xfId="0" quotePrefix="1" applyNumberFormat="1" applyFont="1" applyBorder="1" applyAlignment="1">
      <alignment vertical="center" wrapText="1"/>
    </xf>
    <xf numFmtId="0" fontId="27" fillId="27" borderId="73" xfId="0" applyFont="1" applyFill="1" applyBorder="1" applyAlignment="1">
      <alignment horizontal="center" vertical="center" readingOrder="1"/>
    </xf>
    <xf numFmtId="0" fontId="27" fillId="27" borderId="52" xfId="0" applyFont="1" applyFill="1" applyBorder="1" applyAlignment="1">
      <alignment horizontal="center" vertical="center" readingOrder="1"/>
    </xf>
    <xf numFmtId="1" fontId="7" fillId="0" borderId="51" xfId="0" quotePrefix="1" applyNumberFormat="1" applyFont="1" applyBorder="1" applyAlignment="1">
      <alignment vertical="center" wrapText="1"/>
    </xf>
    <xf numFmtId="0" fontId="27" fillId="0" borderId="66" xfId="0" applyFont="1" applyBorder="1" applyAlignment="1">
      <alignment horizontal="center" vertical="center" readingOrder="1"/>
    </xf>
    <xf numFmtId="0" fontId="7" fillId="0" borderId="5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4" borderId="55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center" wrapText="1"/>
    </xf>
    <xf numFmtId="0" fontId="15" fillId="6" borderId="38" xfId="0" applyFont="1" applyFill="1" applyBorder="1" applyAlignment="1">
      <alignment horizontal="center" vertical="center" wrapText="1"/>
    </xf>
    <xf numFmtId="0" fontId="46" fillId="0" borderId="0" xfId="0" applyFont="1"/>
    <xf numFmtId="0" fontId="31" fillId="4" borderId="38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wrapText="1"/>
    </xf>
    <xf numFmtId="0" fontId="7" fillId="4" borderId="45" xfId="0" applyFont="1" applyFill="1" applyBorder="1" applyAlignment="1">
      <alignment horizontal="center" wrapText="1"/>
    </xf>
    <xf numFmtId="0" fontId="47" fillId="0" borderId="22" xfId="0" applyFont="1" applyBorder="1" applyAlignment="1">
      <alignment horizontal="center" vertical="center"/>
    </xf>
    <xf numFmtId="0" fontId="27" fillId="6" borderId="74" xfId="0" applyFont="1" applyFill="1" applyBorder="1" applyAlignment="1">
      <alignment readingOrder="1"/>
    </xf>
    <xf numFmtId="0" fontId="7" fillId="4" borderId="22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center"/>
    </xf>
    <xf numFmtId="0" fontId="7" fillId="4" borderId="55" xfId="0" applyFont="1" applyFill="1" applyBorder="1" applyAlignment="1">
      <alignment horizontal="center" vertical="top" wrapText="1"/>
    </xf>
    <xf numFmtId="0" fontId="7" fillId="4" borderId="54" xfId="0" applyFont="1" applyFill="1" applyBorder="1" applyAlignment="1">
      <alignment horizontal="center" vertical="center" wrapText="1"/>
    </xf>
    <xf numFmtId="0" fontId="47" fillId="4" borderId="22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 wrapText="1"/>
    </xf>
    <xf numFmtId="2" fontId="7" fillId="4" borderId="45" xfId="0" applyNumberFormat="1" applyFont="1" applyFill="1" applyBorder="1" applyAlignment="1">
      <alignment horizontal="center" vertical="center" wrapText="1"/>
    </xf>
    <xf numFmtId="0" fontId="24" fillId="4" borderId="45" xfId="0" applyFont="1" applyFill="1" applyBorder="1" applyAlignment="1">
      <alignment horizontal="center" vertical="center" wrapText="1"/>
    </xf>
    <xf numFmtId="0" fontId="7" fillId="9" borderId="38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5" fillId="9" borderId="38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3" borderId="38" xfId="0" applyFont="1" applyFill="1" applyBorder="1" applyAlignment="1">
      <alignment wrapText="1"/>
    </xf>
    <xf numFmtId="0" fontId="25" fillId="9" borderId="54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6" borderId="38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wrapText="1"/>
    </xf>
    <xf numFmtId="0" fontId="8" fillId="4" borderId="38" xfId="0" applyFont="1" applyFill="1" applyBorder="1" applyAlignment="1">
      <alignment horizontal="center" wrapText="1"/>
    </xf>
    <xf numFmtId="0" fontId="9" fillId="4" borderId="38" xfId="0" applyFont="1" applyFill="1" applyBorder="1" applyAlignment="1">
      <alignment horizontal="center" wrapText="1"/>
    </xf>
    <xf numFmtId="1" fontId="8" fillId="4" borderId="38" xfId="0" quotePrefix="1" applyNumberFormat="1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wrapText="1"/>
    </xf>
    <xf numFmtId="0" fontId="8" fillId="4" borderId="39" xfId="0" applyFont="1" applyFill="1" applyBorder="1" applyAlignment="1">
      <alignment horizontal="center" wrapText="1"/>
    </xf>
    <xf numFmtId="0" fontId="7" fillId="4" borderId="39" xfId="0" applyFont="1" applyFill="1" applyBorder="1" applyAlignment="1">
      <alignment wrapText="1"/>
    </xf>
    <xf numFmtId="0" fontId="27" fillId="0" borderId="0" xfId="0" applyFont="1" applyAlignment="1">
      <alignment horizontal="center"/>
    </xf>
    <xf numFmtId="0" fontId="9" fillId="9" borderId="38" xfId="0" applyFont="1" applyFill="1" applyBorder="1" applyAlignment="1">
      <alignment horizontal="center" vertical="center" wrapText="1"/>
    </xf>
    <xf numFmtId="0" fontId="25" fillId="4" borderId="38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59" xfId="0" applyFont="1" applyBorder="1" applyAlignment="1">
      <alignment readingOrder="1"/>
    </xf>
    <xf numFmtId="0" fontId="8" fillId="0" borderId="39" xfId="0" applyFont="1" applyBorder="1" applyAlignment="1">
      <alignment horizontal="center" wrapText="1"/>
    </xf>
    <xf numFmtId="0" fontId="48" fillId="0" borderId="22" xfId="0" applyFont="1" applyBorder="1"/>
    <xf numFmtId="2" fontId="7" fillId="9" borderId="55" xfId="0" applyNumberFormat="1" applyFont="1" applyFill="1" applyBorder="1" applyAlignment="1">
      <alignment horizontal="center" vertical="center" wrapText="1"/>
    </xf>
    <xf numFmtId="0" fontId="25" fillId="9" borderId="54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0" borderId="55" xfId="0" applyFont="1" applyFill="1" applyBorder="1" applyAlignment="1">
      <alignment horizontal="center" vertical="center" wrapText="1"/>
    </xf>
    <xf numFmtId="0" fontId="7" fillId="9" borderId="55" xfId="0" applyFont="1" applyFill="1" applyBorder="1" applyAlignment="1">
      <alignment wrapText="1"/>
    </xf>
    <xf numFmtId="0" fontId="8" fillId="0" borderId="67" xfId="0" applyFont="1" applyBorder="1" applyAlignment="1">
      <alignment horizont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9" borderId="5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0" borderId="51" xfId="0" applyFont="1" applyFill="1" applyBorder="1" applyAlignment="1">
      <alignment horizontal="center" vertical="center" wrapText="1"/>
    </xf>
    <xf numFmtId="0" fontId="7" fillId="32" borderId="38" xfId="0" applyFont="1" applyFill="1" applyBorder="1" applyAlignment="1">
      <alignment horizontal="center" vertical="center" wrapText="1"/>
    </xf>
    <xf numFmtId="0" fontId="0" fillId="32" borderId="0" xfId="0" applyFill="1"/>
    <xf numFmtId="0" fontId="7" fillId="22" borderId="38" xfId="0" applyFont="1" applyFill="1" applyBorder="1" applyAlignment="1">
      <alignment horizontal="center" vertical="center" wrapText="1"/>
    </xf>
    <xf numFmtId="0" fontId="0" fillId="22" borderId="0" xfId="0" applyFill="1"/>
    <xf numFmtId="0" fontId="0" fillId="12" borderId="0" xfId="0" applyFill="1"/>
    <xf numFmtId="0" fontId="7" fillId="12" borderId="38" xfId="0" applyFont="1" applyFill="1" applyBorder="1" applyAlignment="1">
      <alignment horizontal="center" vertical="center" wrapText="1"/>
    </xf>
    <xf numFmtId="0" fontId="7" fillId="9" borderId="38" xfId="0" quotePrefix="1" applyFont="1" applyFill="1" applyBorder="1" applyAlignment="1">
      <alignment horizontal="center" vertical="center" wrapText="1"/>
    </xf>
    <xf numFmtId="0" fontId="14" fillId="9" borderId="22" xfId="0" applyFont="1" applyFill="1" applyBorder="1" applyAlignment="1">
      <alignment horizontal="center" vertical="center" readingOrder="1"/>
    </xf>
    <xf numFmtId="0" fontId="25" fillId="9" borderId="2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0" borderId="22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vertical="center" wrapText="1"/>
    </xf>
    <xf numFmtId="0" fontId="25" fillId="9" borderId="39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9" borderId="70" xfId="0" applyFont="1" applyFill="1" applyBorder="1" applyAlignment="1">
      <alignment horizontal="center" wrapText="1"/>
    </xf>
    <xf numFmtId="0" fontId="14" fillId="6" borderId="22" xfId="0" applyFont="1" applyFill="1" applyBorder="1" applyAlignment="1">
      <alignment horizontal="center" vertical="center" readingOrder="1"/>
    </xf>
    <xf numFmtId="0" fontId="7" fillId="13" borderId="54" xfId="0" applyFont="1" applyFill="1" applyBorder="1" applyAlignment="1">
      <alignment horizontal="center" vertical="center" wrapText="1"/>
    </xf>
    <xf numFmtId="0" fontId="9" fillId="33" borderId="38" xfId="0" applyFont="1" applyFill="1" applyBorder="1" applyAlignment="1">
      <alignment horizontal="center" vertical="center" wrapText="1"/>
    </xf>
    <xf numFmtId="0" fontId="9" fillId="34" borderId="38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25" fillId="4" borderId="38" xfId="0" applyFont="1" applyFill="1" applyBorder="1" applyAlignment="1">
      <alignment wrapText="1"/>
    </xf>
    <xf numFmtId="0" fontId="25" fillId="9" borderId="38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0" borderId="38" xfId="0" applyFont="1" applyFill="1" applyBorder="1" applyAlignment="1">
      <alignment wrapText="1"/>
    </xf>
    <xf numFmtId="0" fontId="8" fillId="0" borderId="38" xfId="0" applyFont="1" applyBorder="1" applyAlignment="1">
      <alignment wrapText="1"/>
    </xf>
    <xf numFmtId="0" fontId="6" fillId="2" borderId="65" xfId="0" applyFont="1" applyFill="1" applyBorder="1"/>
    <xf numFmtId="0" fontId="6" fillId="2" borderId="64" xfId="0" applyFont="1" applyFill="1" applyBorder="1"/>
    <xf numFmtId="0" fontId="6" fillId="2" borderId="46" xfId="0" applyFont="1" applyFill="1" applyBorder="1"/>
    <xf numFmtId="0" fontId="6" fillId="2" borderId="42" xfId="0" applyFont="1" applyFill="1" applyBorder="1"/>
    <xf numFmtId="20" fontId="7" fillId="9" borderId="38" xfId="0" quotePrefix="1" applyNumberFormat="1" applyFont="1" applyFill="1" applyBorder="1" applyAlignment="1">
      <alignment wrapText="1"/>
    </xf>
    <xf numFmtId="0" fontId="24" fillId="34" borderId="38" xfId="0" applyFont="1" applyFill="1" applyBorder="1" applyAlignment="1">
      <alignment horizontal="center" vertical="center" wrapText="1"/>
    </xf>
    <xf numFmtId="0" fontId="25" fillId="9" borderId="38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6" borderId="38" xfId="0" applyFont="1" applyFill="1" applyBorder="1" applyAlignment="1">
      <alignment horizontal="center" vertical="center" wrapText="1"/>
    </xf>
    <xf numFmtId="0" fontId="7" fillId="9" borderId="68" xfId="0" applyFont="1" applyFill="1" applyBorder="1" applyAlignment="1">
      <alignment wrapText="1"/>
    </xf>
    <xf numFmtId="0" fontId="7" fillId="9" borderId="39" xfId="0" quotePrefix="1" applyFont="1" applyFill="1" applyBorder="1" applyAlignment="1">
      <alignment wrapText="1"/>
    </xf>
    <xf numFmtId="0" fontId="14" fillId="9" borderId="67" xfId="0" applyFont="1" applyFill="1" applyBorder="1" applyAlignment="1">
      <alignment horizontal="center" vertical="center" readingOrder="1"/>
    </xf>
    <xf numFmtId="0" fontId="7" fillId="9" borderId="75" xfId="0" applyFont="1" applyFill="1" applyBorder="1" applyAlignment="1">
      <alignment horizontal="center" vertical="center" wrapText="1"/>
    </xf>
    <xf numFmtId="0" fontId="25" fillId="9" borderId="67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9" borderId="52" xfId="0" applyFont="1" applyFill="1" applyBorder="1" applyAlignment="1">
      <alignment horizontal="center" vertical="center" readingOrder="1"/>
    </xf>
    <xf numFmtId="0" fontId="7" fillId="10" borderId="67" xfId="0" applyFont="1" applyFill="1" applyBorder="1" applyAlignment="1">
      <alignment horizontal="center" vertical="center" wrapText="1"/>
    </xf>
    <xf numFmtId="0" fontId="14" fillId="6" borderId="67" xfId="0" applyFont="1" applyFill="1" applyBorder="1" applyAlignment="1">
      <alignment horizontal="center" vertical="center" readingOrder="1"/>
    </xf>
    <xf numFmtId="0" fontId="24" fillId="34" borderId="39" xfId="0" applyFont="1" applyFill="1" applyBorder="1" applyAlignment="1">
      <alignment horizontal="center" vertical="center" wrapText="1"/>
    </xf>
    <xf numFmtId="0" fontId="7" fillId="9" borderId="57" xfId="0" applyFont="1" applyFill="1" applyBorder="1" applyAlignment="1">
      <alignment horizontal="center" vertical="center" wrapText="1"/>
    </xf>
    <xf numFmtId="0" fontId="25" fillId="4" borderId="54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4" borderId="22" xfId="0" applyFont="1" applyFill="1" applyBorder="1" applyAlignment="1">
      <alignment horizontal="center" vertical="center" readingOrder="1"/>
    </xf>
    <xf numFmtId="0" fontId="11" fillId="6" borderId="22" xfId="0" applyFont="1" applyFill="1" applyBorder="1" applyAlignment="1">
      <alignment horizontal="center" vertical="center" readingOrder="1"/>
    </xf>
    <xf numFmtId="2" fontId="8" fillId="9" borderId="39" xfId="0" applyNumberFormat="1" applyFont="1" applyFill="1" applyBorder="1" applyAlignment="1">
      <alignment horizontal="center" vertical="center" wrapText="1"/>
    </xf>
    <xf numFmtId="0" fontId="25" fillId="9" borderId="54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0" borderId="55" xfId="0" applyFont="1" applyFill="1" applyBorder="1" applyAlignment="1">
      <alignment wrapText="1"/>
    </xf>
    <xf numFmtId="0" fontId="8" fillId="0" borderId="57" xfId="0" applyFont="1" applyBorder="1" applyAlignment="1">
      <alignment wrapText="1"/>
    </xf>
    <xf numFmtId="22" fontId="7" fillId="9" borderId="38" xfId="0" applyNumberFormat="1" applyFont="1" applyFill="1" applyBorder="1" applyAlignment="1">
      <alignment wrapText="1"/>
    </xf>
    <xf numFmtId="0" fontId="8" fillId="0" borderId="67" xfId="0" applyFont="1" applyBorder="1" applyAlignment="1">
      <alignment wrapText="1"/>
    </xf>
    <xf numFmtId="0" fontId="7" fillId="9" borderId="55" xfId="0" quotePrefix="1" applyFont="1" applyFill="1" applyBorder="1" applyAlignment="1">
      <alignment horizontal="center" vertical="center" wrapText="1"/>
    </xf>
    <xf numFmtId="20" fontId="7" fillId="9" borderId="55" xfId="0" applyNumberFormat="1" applyFont="1" applyFill="1" applyBorder="1" applyAlignment="1">
      <alignment horizontal="center" vertical="center" wrapText="1"/>
    </xf>
    <xf numFmtId="16" fontId="7" fillId="4" borderId="38" xfId="0" applyNumberFormat="1" applyFont="1" applyFill="1" applyBorder="1" applyAlignment="1">
      <alignment horizontal="center" vertical="center" wrapText="1"/>
    </xf>
    <xf numFmtId="0" fontId="7" fillId="4" borderId="54" xfId="0" applyFont="1" applyFill="1" applyBorder="1" applyAlignment="1">
      <alignment horizontal="center" wrapText="1"/>
    </xf>
    <xf numFmtId="0" fontId="25" fillId="9" borderId="39" xfId="0" applyFont="1" applyFill="1" applyBorder="1" applyAlignment="1">
      <alignment wrapText="1"/>
    </xf>
    <xf numFmtId="20" fontId="7" fillId="9" borderId="39" xfId="0" applyNumberFormat="1" applyFont="1" applyFill="1" applyBorder="1" applyAlignment="1">
      <alignment wrapText="1"/>
    </xf>
    <xf numFmtId="0" fontId="7" fillId="9" borderId="57" xfId="0" applyFont="1" applyFill="1" applyBorder="1" applyAlignment="1">
      <alignment wrapText="1"/>
    </xf>
    <xf numFmtId="0" fontId="25" fillId="9" borderId="54" xfId="0" applyFont="1" applyFill="1" applyBorder="1" applyAlignment="1">
      <alignment horizontal="center" vertical="center" wrapText="1"/>
    </xf>
    <xf numFmtId="0" fontId="7" fillId="35" borderId="38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wrapText="1"/>
    </xf>
    <xf numFmtId="20" fontId="7" fillId="3" borderId="38" xfId="0" quotePrefix="1" applyNumberFormat="1" applyFont="1" applyFill="1" applyBorder="1" applyAlignment="1">
      <alignment wrapText="1"/>
    </xf>
    <xf numFmtId="0" fontId="25" fillId="0" borderId="38" xfId="0" applyFont="1" applyBorder="1" applyAlignment="1">
      <alignment wrapText="1"/>
    </xf>
    <xf numFmtId="0" fontId="25" fillId="9" borderId="38" xfId="0" applyFont="1" applyFill="1" applyBorder="1" applyAlignment="1">
      <alignment wrapText="1"/>
    </xf>
    <xf numFmtId="0" fontId="7" fillId="0" borderId="38" xfId="0" applyFont="1" applyBorder="1" applyAlignment="1">
      <alignment horizontal="center" vertical="center" wrapText="1"/>
    </xf>
    <xf numFmtId="0" fontId="7" fillId="36" borderId="38" xfId="0" applyFont="1" applyFill="1" applyBorder="1" applyAlignment="1">
      <alignment horizontal="center" vertical="center" wrapText="1"/>
    </xf>
    <xf numFmtId="0" fontId="7" fillId="36" borderId="38" xfId="0" applyFont="1" applyFill="1" applyBorder="1" applyAlignment="1">
      <alignment wrapText="1"/>
    </xf>
    <xf numFmtId="0" fontId="8" fillId="0" borderId="39" xfId="0" applyFont="1" applyBorder="1" applyAlignment="1">
      <alignment wrapText="1"/>
    </xf>
    <xf numFmtId="0" fontId="7" fillId="20" borderId="39" xfId="0" applyFont="1" applyFill="1" applyBorder="1" applyAlignment="1">
      <alignment horizontal="center" wrapText="1"/>
    </xf>
    <xf numFmtId="0" fontId="7" fillId="32" borderId="39" xfId="0" applyFont="1" applyFill="1" applyBorder="1" applyAlignment="1">
      <alignment horizontal="center" vertical="center" wrapText="1"/>
    </xf>
    <xf numFmtId="0" fontId="7" fillId="34" borderId="38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wrapText="1"/>
    </xf>
    <xf numFmtId="0" fontId="7" fillId="9" borderId="55" xfId="0" quotePrefix="1" applyFont="1" applyFill="1" applyBorder="1" applyAlignment="1">
      <alignment wrapText="1"/>
    </xf>
    <xf numFmtId="0" fontId="7" fillId="34" borderId="54" xfId="0" applyFont="1" applyFill="1" applyBorder="1" applyAlignment="1">
      <alignment horizontal="center" vertical="center" wrapText="1"/>
    </xf>
    <xf numFmtId="0" fontId="14" fillId="9" borderId="22" xfId="0" applyFont="1" applyFill="1" applyBorder="1" applyAlignment="1">
      <alignment horizontal="center" vertical="center" wrapText="1" readingOrder="1"/>
    </xf>
    <xf numFmtId="0" fontId="24" fillId="9" borderId="0" xfId="0" applyFont="1" applyFill="1" applyAlignment="1">
      <alignment horizontal="center" vertical="center" wrapText="1"/>
    </xf>
    <xf numFmtId="0" fontId="7" fillId="9" borderId="0" xfId="0" applyFont="1" applyFill="1" applyAlignment="1">
      <alignment horizontal="center" wrapText="1"/>
    </xf>
    <xf numFmtId="0" fontId="7" fillId="9" borderId="0" xfId="0" applyFont="1" applyFill="1" applyAlignment="1">
      <alignment wrapText="1"/>
    </xf>
    <xf numFmtId="0" fontId="25" fillId="9" borderId="0" xfId="0" applyFont="1" applyFill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9" borderId="0" xfId="0" quotePrefix="1" applyFont="1" applyFill="1" applyAlignment="1">
      <alignment wrapText="1"/>
    </xf>
    <xf numFmtId="2" fontId="7" fillId="9" borderId="0" xfId="0" applyNumberFormat="1" applyFont="1" applyFill="1" applyAlignment="1">
      <alignment horizontal="center" vertical="center" wrapText="1"/>
    </xf>
    <xf numFmtId="0" fontId="25" fillId="4" borderId="0" xfId="0" applyFont="1" applyFill="1" applyAlignment="1">
      <alignment wrapText="1"/>
    </xf>
    <xf numFmtId="0" fontId="7" fillId="6" borderId="0" xfId="0" applyFont="1" applyFill="1" applyAlignment="1">
      <alignment horizontal="center" vertical="center" wrapText="1"/>
    </xf>
    <xf numFmtId="0" fontId="7" fillId="32" borderId="0" xfId="0" applyFont="1" applyFill="1" applyAlignment="1">
      <alignment horizontal="center" vertical="center" wrapText="1"/>
    </xf>
    <xf numFmtId="0" fontId="49" fillId="0" borderId="0" xfId="0" applyFont="1"/>
    <xf numFmtId="0" fontId="7" fillId="34" borderId="39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9" borderId="22" xfId="0" quotePrefix="1" applyFont="1" applyFill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wrapText="1"/>
    </xf>
    <xf numFmtId="0" fontId="7" fillId="19" borderId="38" xfId="0" applyFont="1" applyFill="1" applyBorder="1" applyAlignment="1">
      <alignment horizontal="center" vertical="center" wrapText="1"/>
    </xf>
    <xf numFmtId="1" fontId="8" fillId="19" borderId="38" xfId="0" quotePrefix="1" applyNumberFormat="1" applyFont="1" applyFill="1" applyBorder="1" applyAlignment="1">
      <alignment horizontal="center" vertical="center" wrapText="1"/>
    </xf>
    <xf numFmtId="0" fontId="7" fillId="9" borderId="38" xfId="0" applyFont="1" applyFill="1" applyBorder="1" applyAlignment="1">
      <alignment horizontal="center" vertical="center" wrapText="1" indent="3"/>
    </xf>
    <xf numFmtId="20" fontId="7" fillId="9" borderId="38" xfId="0" quotePrefix="1" applyNumberFormat="1" applyFont="1" applyFill="1" applyBorder="1" applyAlignment="1">
      <alignment horizontal="center" vertical="center" wrapText="1"/>
    </xf>
    <xf numFmtId="0" fontId="36" fillId="0" borderId="0" xfId="0" applyFont="1"/>
    <xf numFmtId="0" fontId="28" fillId="21" borderId="44" xfId="0" applyFont="1" applyFill="1" applyBorder="1" applyAlignment="1">
      <alignment horizontal="center" wrapText="1"/>
    </xf>
    <xf numFmtId="0" fontId="29" fillId="21" borderId="44" xfId="0" applyFont="1" applyFill="1" applyBorder="1" applyAlignment="1">
      <alignment horizontal="left" wrapText="1"/>
    </xf>
    <xf numFmtId="0" fontId="7" fillId="21" borderId="44" xfId="0" applyFont="1" applyFill="1" applyBorder="1" applyAlignment="1">
      <alignment wrapText="1"/>
    </xf>
    <xf numFmtId="0" fontId="7" fillId="0" borderId="44" xfId="0" applyFont="1" applyBorder="1" applyAlignment="1">
      <alignment horizontal="center" wrapText="1"/>
    </xf>
    <xf numFmtId="0" fontId="30" fillId="0" borderId="44" xfId="0" applyFont="1" applyBorder="1" applyAlignment="1">
      <alignment horizontal="center" wrapText="1"/>
    </xf>
    <xf numFmtId="0" fontId="29" fillId="0" borderId="44" xfId="0" applyFont="1" applyBorder="1" applyAlignment="1">
      <alignment horizontal="left" wrapText="1"/>
    </xf>
    <xf numFmtId="0" fontId="10" fillId="0" borderId="44" xfId="0" applyFont="1" applyBorder="1" applyAlignment="1">
      <alignment wrapText="1"/>
    </xf>
    <xf numFmtId="0" fontId="10" fillId="0" borderId="44" xfId="0" applyFont="1" applyBorder="1" applyAlignment="1">
      <alignment horizontal="center" wrapText="1"/>
    </xf>
    <xf numFmtId="0" fontId="9" fillId="10" borderId="38" xfId="0" applyFont="1" applyFill="1" applyBorder="1" applyAlignment="1">
      <alignment horizontal="center" vertical="center" wrapText="1"/>
    </xf>
    <xf numFmtId="0" fontId="24" fillId="37" borderId="38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 indent="3"/>
    </xf>
    <xf numFmtId="0" fontId="8" fillId="0" borderId="56" xfId="0" applyFont="1" applyBorder="1" applyAlignment="1">
      <alignment horizontal="center" vertical="center" wrapText="1"/>
    </xf>
    <xf numFmtId="0" fontId="7" fillId="9" borderId="54" xfId="0" applyFont="1" applyFill="1" applyBorder="1" applyAlignment="1">
      <alignment horizontal="center" vertical="center" wrapText="1" indent="3"/>
    </xf>
    <xf numFmtId="0" fontId="8" fillId="0" borderId="70" xfId="0" applyFont="1" applyBorder="1" applyAlignment="1">
      <alignment wrapText="1"/>
    </xf>
    <xf numFmtId="0" fontId="7" fillId="6" borderId="55" xfId="0" quotePrefix="1" applyFont="1" applyFill="1" applyBorder="1" applyAlignment="1">
      <alignment wrapText="1"/>
    </xf>
    <xf numFmtId="20" fontId="7" fillId="9" borderId="55" xfId="0" applyNumberFormat="1" applyFont="1" applyFill="1" applyBorder="1" applyAlignment="1">
      <alignment wrapText="1"/>
    </xf>
    <xf numFmtId="0" fontId="8" fillId="9" borderId="22" xfId="0" applyFont="1" applyFill="1" applyBorder="1" applyAlignment="1">
      <alignment horizontal="center" vertical="center" wrapText="1"/>
    </xf>
    <xf numFmtId="2" fontId="7" fillId="9" borderId="54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25" fillId="4" borderId="55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wrapText="1"/>
    </xf>
    <xf numFmtId="0" fontId="14" fillId="9" borderId="59" xfId="0" applyFont="1" applyFill="1" applyBorder="1" applyAlignment="1">
      <alignment horizontal="center" vertical="center" readingOrder="1"/>
    </xf>
    <xf numFmtId="0" fontId="7" fillId="0" borderId="38" xfId="0" applyFont="1" applyBorder="1" applyAlignment="1">
      <alignment wrapText="1"/>
    </xf>
    <xf numFmtId="0" fontId="50" fillId="0" borderId="0" xfId="0" applyFont="1"/>
    <xf numFmtId="0" fontId="24" fillId="9" borderId="38" xfId="0" applyFont="1" applyFill="1" applyBorder="1" applyAlignment="1">
      <alignment horizontal="center" vertical="top" wrapText="1"/>
    </xf>
    <xf numFmtId="1" fontId="8" fillId="0" borderId="45" xfId="0" applyNumberFormat="1" applyFont="1" applyBorder="1" applyAlignment="1">
      <alignment horizontal="center" vertical="center" wrapText="1"/>
    </xf>
    <xf numFmtId="14" fontId="7" fillId="9" borderId="38" xfId="0" applyNumberFormat="1" applyFont="1" applyFill="1" applyBorder="1" applyAlignment="1">
      <alignment horizontal="center" vertical="center" wrapText="1"/>
    </xf>
    <xf numFmtId="0" fontId="7" fillId="6" borderId="66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wrapText="1"/>
    </xf>
    <xf numFmtId="0" fontId="7" fillId="4" borderId="38" xfId="0" quotePrefix="1" applyFont="1" applyFill="1" applyBorder="1" applyAlignment="1">
      <alignment horizontal="center" vertical="center" wrapText="1"/>
    </xf>
    <xf numFmtId="0" fontId="24" fillId="10" borderId="38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20" fontId="8" fillId="6" borderId="38" xfId="0" applyNumberFormat="1" applyFont="1" applyFill="1" applyBorder="1" applyAlignment="1">
      <alignment wrapText="1"/>
    </xf>
    <xf numFmtId="0" fontId="25" fillId="9" borderId="39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1" fontId="7" fillId="9" borderId="38" xfId="0" applyNumberFormat="1" applyFont="1" applyFill="1" applyBorder="1" applyAlignment="1">
      <alignment horizontal="center" vertical="center" wrapText="1"/>
    </xf>
    <xf numFmtId="16" fontId="24" fillId="9" borderId="39" xfId="0" applyNumberFormat="1" applyFont="1" applyFill="1" applyBorder="1" applyAlignment="1">
      <alignment horizontal="center" vertical="center" wrapText="1"/>
    </xf>
    <xf numFmtId="1" fontId="7" fillId="9" borderId="39" xfId="0" applyNumberFormat="1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/>
    </xf>
    <xf numFmtId="0" fontId="7" fillId="4" borderId="42" xfId="0" applyFont="1" applyFill="1" applyBorder="1" applyAlignment="1">
      <alignment wrapText="1"/>
    </xf>
    <xf numFmtId="0" fontId="8" fillId="4" borderId="45" xfId="0" applyFont="1" applyFill="1" applyBorder="1" applyAlignment="1">
      <alignment wrapText="1"/>
    </xf>
    <xf numFmtId="0" fontId="9" fillId="4" borderId="45" xfId="0" applyFont="1" applyFill="1" applyBorder="1" applyAlignment="1">
      <alignment horizontal="center" wrapText="1"/>
    </xf>
    <xf numFmtId="1" fontId="8" fillId="4" borderId="45" xfId="0" quotePrefix="1" applyNumberFormat="1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7" fillId="0" borderId="0" xfId="0" quotePrefix="1" applyFont="1" applyAlignment="1">
      <alignment wrapText="1"/>
    </xf>
    <xf numFmtId="0" fontId="7" fillId="38" borderId="38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wrapText="1"/>
    </xf>
    <xf numFmtId="0" fontId="24" fillId="0" borderId="38" xfId="0" applyFont="1" applyBorder="1" applyAlignment="1">
      <alignment horizontal="center" vertical="center" wrapText="1"/>
    </xf>
    <xf numFmtId="0" fontId="46" fillId="0" borderId="22" xfId="0" applyFont="1" applyBorder="1"/>
    <xf numFmtId="0" fontId="44" fillId="0" borderId="22" xfId="0" applyFont="1" applyBorder="1" applyAlignment="1">
      <alignment horizontal="center"/>
    </xf>
    <xf numFmtId="0" fontId="46" fillId="4" borderId="22" xfId="0" applyFont="1" applyFill="1" applyBorder="1"/>
    <xf numFmtId="1" fontId="7" fillId="4" borderId="38" xfId="0" applyNumberFormat="1" applyFont="1" applyFill="1" applyBorder="1" applyAlignment="1">
      <alignment horizontal="center" vertical="center" wrapText="1"/>
    </xf>
    <xf numFmtId="0" fontId="25" fillId="4" borderId="38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4" borderId="38" xfId="0" quotePrefix="1" applyFont="1" applyFill="1" applyBorder="1" applyAlignment="1">
      <alignment wrapText="1"/>
    </xf>
    <xf numFmtId="0" fontId="7" fillId="9" borderId="39" xfId="0" quotePrefix="1" applyFont="1" applyFill="1" applyBorder="1" applyAlignment="1">
      <alignment horizontal="center" wrapText="1"/>
    </xf>
    <xf numFmtId="0" fontId="7" fillId="9" borderId="38" xfId="0" quotePrefix="1" applyFont="1" applyFill="1" applyBorder="1" applyAlignment="1">
      <alignment horizontal="center" wrapText="1"/>
    </xf>
    <xf numFmtId="1" fontId="7" fillId="6" borderId="38" xfId="0" applyNumberFormat="1" applyFont="1" applyFill="1" applyBorder="1" applyAlignment="1">
      <alignment horizontal="center" vertical="center" wrapText="1"/>
    </xf>
    <xf numFmtId="0" fontId="7" fillId="39" borderId="38" xfId="0" applyFont="1" applyFill="1" applyBorder="1" applyAlignment="1">
      <alignment horizontal="center" vertical="center" wrapText="1"/>
    </xf>
    <xf numFmtId="22" fontId="7" fillId="0" borderId="38" xfId="0" applyNumberFormat="1" applyFont="1" applyBorder="1" applyAlignment="1">
      <alignment horizontal="center" vertical="center" wrapText="1"/>
    </xf>
    <xf numFmtId="1" fontId="22" fillId="9" borderId="38" xfId="0" applyNumberFormat="1" applyFont="1" applyFill="1" applyBorder="1" applyAlignment="1">
      <alignment horizontal="center" vertical="center" wrapText="1"/>
    </xf>
    <xf numFmtId="0" fontId="25" fillId="6" borderId="38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5" borderId="38" xfId="0" applyFont="1" applyFill="1" applyBorder="1" applyAlignment="1">
      <alignment horizontal="center" vertical="center" wrapText="1"/>
    </xf>
    <xf numFmtId="20" fontId="7" fillId="9" borderId="38" xfId="0" applyNumberFormat="1" applyFont="1" applyFill="1" applyBorder="1" applyAlignment="1">
      <alignment horizontal="left" wrapText="1"/>
    </xf>
    <xf numFmtId="0" fontId="10" fillId="9" borderId="38" xfId="0" applyFont="1" applyFill="1" applyBorder="1" applyAlignment="1">
      <alignment wrapText="1"/>
    </xf>
    <xf numFmtId="0" fontId="7" fillId="22" borderId="39" xfId="0" applyFont="1" applyFill="1" applyBorder="1" applyAlignment="1">
      <alignment horizontal="center" vertical="center" wrapText="1"/>
    </xf>
    <xf numFmtId="0" fontId="7" fillId="9" borderId="22" xfId="0" quotePrefix="1" applyFont="1" applyFill="1" applyBorder="1" applyAlignment="1">
      <alignment wrapText="1"/>
    </xf>
    <xf numFmtId="0" fontId="7" fillId="9" borderId="45" xfId="0" quotePrefix="1" applyFont="1" applyFill="1" applyBorder="1" applyAlignment="1">
      <alignment wrapText="1"/>
    </xf>
    <xf numFmtId="0" fontId="25" fillId="6" borderId="54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20" fontId="7" fillId="9" borderId="39" xfId="0" quotePrefix="1" applyNumberFormat="1" applyFont="1" applyFill="1" applyBorder="1" applyAlignment="1">
      <alignment wrapText="1"/>
    </xf>
    <xf numFmtId="0" fontId="27" fillId="27" borderId="59" xfId="0" applyFont="1" applyFill="1" applyBorder="1" applyAlignment="1">
      <alignment readingOrder="1"/>
    </xf>
    <xf numFmtId="0" fontId="27" fillId="27" borderId="79" xfId="0" applyFont="1" applyFill="1" applyBorder="1" applyAlignment="1">
      <alignment readingOrder="1"/>
    </xf>
    <xf numFmtId="20" fontId="7" fillId="9" borderId="39" xfId="0" applyNumberFormat="1" applyFont="1" applyFill="1" applyBorder="1" applyAlignment="1">
      <alignment horizontal="left" wrapText="1"/>
    </xf>
    <xf numFmtId="0" fontId="24" fillId="38" borderId="38" xfId="0" applyFont="1" applyFill="1" applyBorder="1" applyAlignment="1">
      <alignment horizontal="center" vertical="center" wrapText="1"/>
    </xf>
    <xf numFmtId="0" fontId="24" fillId="38" borderId="39" xfId="0" applyFont="1" applyFill="1" applyBorder="1" applyAlignment="1">
      <alignment horizontal="center" vertical="center" wrapText="1"/>
    </xf>
    <xf numFmtId="0" fontId="7" fillId="40" borderId="38" xfId="0" applyFont="1" applyFill="1" applyBorder="1" applyAlignment="1">
      <alignment horizontal="center" vertical="center" wrapText="1"/>
    </xf>
    <xf numFmtId="2" fontId="7" fillId="40" borderId="38" xfId="0" applyNumberFormat="1" applyFont="1" applyFill="1" applyBorder="1" applyAlignment="1">
      <alignment horizontal="center" vertical="center" wrapText="1"/>
    </xf>
    <xf numFmtId="1" fontId="7" fillId="40" borderId="38" xfId="0" applyNumberFormat="1" applyFont="1" applyFill="1" applyBorder="1" applyAlignment="1">
      <alignment horizontal="center" vertical="center" wrapText="1"/>
    </xf>
    <xf numFmtId="0" fontId="24" fillId="40" borderId="38" xfId="0" applyFont="1" applyFill="1" applyBorder="1" applyAlignment="1">
      <alignment horizontal="center" vertical="center" wrapText="1"/>
    </xf>
    <xf numFmtId="0" fontId="7" fillId="40" borderId="38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51" fillId="41" borderId="38" xfId="0" applyFont="1" applyFill="1" applyBorder="1" applyAlignment="1">
      <alignment wrapText="1"/>
    </xf>
    <xf numFmtId="0" fontId="52" fillId="6" borderId="54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6" borderId="38" xfId="0" quotePrefix="1" applyFont="1" applyFill="1" applyBorder="1" applyAlignment="1">
      <alignment wrapText="1"/>
    </xf>
    <xf numFmtId="2" fontId="7" fillId="38" borderId="38" xfId="0" applyNumberFormat="1" applyFont="1" applyFill="1" applyBorder="1" applyAlignment="1">
      <alignment horizontal="center" vertical="center" wrapText="1"/>
    </xf>
    <xf numFmtId="1" fontId="7" fillId="38" borderId="38" xfId="0" applyNumberFormat="1" applyFont="1" applyFill="1" applyBorder="1" applyAlignment="1">
      <alignment horizontal="center" vertical="center" wrapText="1"/>
    </xf>
    <xf numFmtId="0" fontId="7" fillId="38" borderId="38" xfId="0" applyFont="1" applyFill="1" applyBorder="1" applyAlignment="1">
      <alignment horizontal="center" wrapText="1"/>
    </xf>
    <xf numFmtId="0" fontId="30" fillId="38" borderId="0" xfId="0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53" fillId="0" borderId="0" xfId="0" applyFont="1"/>
    <xf numFmtId="0" fontId="6" fillId="6" borderId="43" xfId="0" applyFont="1" applyFill="1" applyBorder="1" applyAlignment="1">
      <alignment horizontal="center"/>
    </xf>
    <xf numFmtId="0" fontId="6" fillId="6" borderId="64" xfId="0" applyFont="1" applyFill="1" applyBorder="1"/>
    <xf numFmtId="0" fontId="6" fillId="6" borderId="65" xfId="0" applyFont="1" applyFill="1" applyBorder="1"/>
    <xf numFmtId="0" fontId="7" fillId="42" borderId="38" xfId="0" applyFont="1" applyFill="1" applyBorder="1" applyAlignment="1">
      <alignment horizontal="center" vertical="center" wrapText="1"/>
    </xf>
    <xf numFmtId="2" fontId="7" fillId="42" borderId="38" xfId="0" applyNumberFormat="1" applyFont="1" applyFill="1" applyBorder="1" applyAlignment="1">
      <alignment horizontal="center" vertical="center" wrapText="1"/>
    </xf>
    <xf numFmtId="1" fontId="7" fillId="42" borderId="38" xfId="0" applyNumberFormat="1" applyFont="1" applyFill="1" applyBorder="1" applyAlignment="1">
      <alignment horizontal="center" vertical="center" wrapText="1"/>
    </xf>
    <xf numFmtId="0" fontId="24" fillId="42" borderId="38" xfId="0" applyFont="1" applyFill="1" applyBorder="1" applyAlignment="1">
      <alignment horizontal="center" vertical="center" wrapText="1"/>
    </xf>
    <xf numFmtId="0" fontId="7" fillId="42" borderId="38" xfId="0" applyFont="1" applyFill="1" applyBorder="1" applyAlignment="1">
      <alignment horizontal="center" wrapText="1"/>
    </xf>
    <xf numFmtId="0" fontId="30" fillId="42" borderId="0" xfId="0" applyFont="1" applyFill="1" applyAlignment="1">
      <alignment horizontal="center" wrapText="1"/>
    </xf>
    <xf numFmtId="0" fontId="7" fillId="43" borderId="38" xfId="0" applyFont="1" applyFill="1" applyBorder="1" applyAlignment="1">
      <alignment horizontal="center" vertical="center" wrapText="1"/>
    </xf>
    <xf numFmtId="2" fontId="7" fillId="43" borderId="38" xfId="0" applyNumberFormat="1" applyFont="1" applyFill="1" applyBorder="1" applyAlignment="1">
      <alignment horizontal="center" vertical="center" wrapText="1"/>
    </xf>
    <xf numFmtId="0" fontId="24" fillId="43" borderId="38" xfId="0" applyFont="1" applyFill="1" applyBorder="1" applyAlignment="1">
      <alignment horizontal="center" vertical="center" wrapText="1"/>
    </xf>
    <xf numFmtId="0" fontId="7" fillId="43" borderId="38" xfId="0" applyFont="1" applyFill="1" applyBorder="1" applyAlignment="1">
      <alignment horizontal="center" wrapText="1"/>
    </xf>
    <xf numFmtId="0" fontId="7" fillId="3" borderId="38" xfId="0" applyFont="1" applyFill="1" applyBorder="1" applyAlignment="1">
      <alignment horizontal="center" wrapText="1"/>
    </xf>
    <xf numFmtId="0" fontId="25" fillId="6" borderId="39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16" fontId="24" fillId="42" borderId="38" xfId="0" applyNumberFormat="1" applyFont="1" applyFill="1" applyBorder="1" applyAlignment="1">
      <alignment horizontal="center" vertical="center" wrapText="1"/>
    </xf>
    <xf numFmtId="0" fontId="7" fillId="38" borderId="0" xfId="0" applyFont="1" applyFill="1" applyAlignment="1">
      <alignment horizontal="center"/>
    </xf>
    <xf numFmtId="0" fontId="7" fillId="20" borderId="38" xfId="0" applyFont="1" applyFill="1" applyBorder="1" applyAlignment="1">
      <alignment horizontal="center" vertical="center" wrapText="1"/>
    </xf>
    <xf numFmtId="0" fontId="7" fillId="44" borderId="38" xfId="0" applyFont="1" applyFill="1" applyBorder="1" applyAlignment="1">
      <alignment horizontal="center" vertical="center" wrapText="1"/>
    </xf>
    <xf numFmtId="0" fontId="7" fillId="9" borderId="38" xfId="0" applyFont="1" applyFill="1" applyBorder="1" applyAlignment="1">
      <alignment horizontal="center" vertical="center"/>
    </xf>
    <xf numFmtId="0" fontId="24" fillId="39" borderId="38" xfId="0" applyFont="1" applyFill="1" applyBorder="1" applyAlignment="1">
      <alignment horizontal="center" vertical="center" wrapText="1"/>
    </xf>
    <xf numFmtId="0" fontId="7" fillId="39" borderId="38" xfId="0" applyFont="1" applyFill="1" applyBorder="1" applyAlignment="1">
      <alignment horizontal="center" wrapText="1"/>
    </xf>
    <xf numFmtId="0" fontId="6" fillId="16" borderId="42" xfId="0" applyFont="1" applyFill="1" applyBorder="1" applyAlignment="1">
      <alignment horizontal="center"/>
    </xf>
    <xf numFmtId="0" fontId="7" fillId="16" borderId="42" xfId="0" applyFont="1" applyFill="1" applyBorder="1" applyAlignment="1">
      <alignment wrapText="1"/>
    </xf>
    <xf numFmtId="0" fontId="6" fillId="16" borderId="42" xfId="0" applyFont="1" applyFill="1" applyBorder="1"/>
    <xf numFmtId="0" fontId="6" fillId="16" borderId="46" xfId="0" applyFont="1" applyFill="1" applyBorder="1"/>
    <xf numFmtId="20" fontId="7" fillId="6" borderId="38" xfId="0" applyNumberFormat="1" applyFont="1" applyFill="1" applyBorder="1" applyAlignment="1">
      <alignment wrapText="1"/>
    </xf>
    <xf numFmtId="2" fontId="7" fillId="22" borderId="38" xfId="0" applyNumberFormat="1" applyFont="1" applyFill="1" applyBorder="1" applyAlignment="1">
      <alignment horizontal="center" vertical="center" wrapText="1"/>
    </xf>
    <xf numFmtId="0" fontId="7" fillId="31" borderId="0" xfId="0" applyFont="1" applyFill="1" applyAlignment="1">
      <alignment horizontal="center"/>
    </xf>
    <xf numFmtId="0" fontId="7" fillId="22" borderId="0" xfId="0" applyFont="1" applyFill="1" applyAlignment="1">
      <alignment horizontal="center"/>
    </xf>
    <xf numFmtId="0" fontId="7" fillId="37" borderId="38" xfId="0" applyFont="1" applyFill="1" applyBorder="1" applyAlignment="1">
      <alignment horizontal="center" vertical="center" wrapText="1"/>
    </xf>
    <xf numFmtId="2" fontId="7" fillId="37" borderId="38" xfId="0" applyNumberFormat="1" applyFont="1" applyFill="1" applyBorder="1" applyAlignment="1">
      <alignment horizontal="center" vertical="center" wrapText="1"/>
    </xf>
    <xf numFmtId="1" fontId="7" fillId="37" borderId="38" xfId="0" applyNumberFormat="1" applyFont="1" applyFill="1" applyBorder="1" applyAlignment="1">
      <alignment horizontal="center" vertical="center" wrapText="1"/>
    </xf>
    <xf numFmtId="0" fontId="7" fillId="37" borderId="38" xfId="0" applyFont="1" applyFill="1" applyBorder="1" applyAlignment="1">
      <alignment horizontal="center" wrapText="1"/>
    </xf>
    <xf numFmtId="0" fontId="7" fillId="37" borderId="38" xfId="0" applyFont="1" applyFill="1" applyBorder="1" applyAlignment="1">
      <alignment wrapText="1"/>
    </xf>
    <xf numFmtId="0" fontId="25" fillId="37" borderId="38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9" borderId="38" xfId="0" applyFont="1" applyFill="1" applyBorder="1" applyAlignment="1">
      <alignment horizontal="center" vertical="center" wrapText="1"/>
    </xf>
    <xf numFmtId="20" fontId="7" fillId="4" borderId="38" xfId="0" applyNumberFormat="1" applyFont="1" applyFill="1" applyBorder="1" applyAlignment="1">
      <alignment wrapText="1"/>
    </xf>
    <xf numFmtId="0" fontId="10" fillId="4" borderId="38" xfId="0" applyFont="1" applyFill="1" applyBorder="1" applyAlignment="1">
      <alignment horizontal="center" vertical="center" wrapText="1"/>
    </xf>
    <xf numFmtId="0" fontId="54" fillId="0" borderId="0" xfId="0" applyFont="1"/>
    <xf numFmtId="0" fontId="12" fillId="0" borderId="38" xfId="0" applyFont="1" applyBorder="1" applyAlignment="1">
      <alignment horizontal="center" vertical="center" wrapText="1"/>
    </xf>
    <xf numFmtId="20" fontId="0" fillId="0" borderId="0" xfId="0" applyNumberFormat="1"/>
    <xf numFmtId="0" fontId="8" fillId="9" borderId="38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wrapText="1"/>
    </xf>
    <xf numFmtId="1" fontId="15" fillId="9" borderId="38" xfId="0" applyNumberFormat="1" applyFont="1" applyFill="1" applyBorder="1" applyAlignment="1">
      <alignment horizontal="center" vertical="center" wrapText="1"/>
    </xf>
    <xf numFmtId="20" fontId="31" fillId="9" borderId="38" xfId="0" applyNumberFormat="1" applyFont="1" applyFill="1" applyBorder="1" applyAlignment="1">
      <alignment wrapText="1"/>
    </xf>
    <xf numFmtId="0" fontId="31" fillId="9" borderId="38" xfId="0" applyFont="1" applyFill="1" applyBorder="1" applyAlignment="1">
      <alignment wrapText="1"/>
    </xf>
    <xf numFmtId="0" fontId="31" fillId="7" borderId="0" xfId="0" applyFont="1" applyFill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28" borderId="0" xfId="0" applyFont="1" applyFill="1" applyAlignment="1">
      <alignment wrapText="1"/>
    </xf>
    <xf numFmtId="0" fontId="7" fillId="7" borderId="0" xfId="0" applyFont="1" applyFill="1" applyAlignment="1">
      <alignment horizontal="center"/>
    </xf>
    <xf numFmtId="0" fontId="7" fillId="8" borderId="0" xfId="0" applyFont="1" applyFill="1" applyAlignment="1">
      <alignment wrapText="1"/>
    </xf>
    <xf numFmtId="0" fontId="6" fillId="2" borderId="41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20" fontId="6" fillId="2" borderId="63" xfId="0" applyNumberFormat="1" applyFont="1" applyFill="1" applyBorder="1" applyAlignment="1">
      <alignment horizontal="center"/>
    </xf>
    <xf numFmtId="0" fontId="24" fillId="0" borderId="0" xfId="0" applyFont="1" applyAlignment="1">
      <alignment wrapText="1"/>
    </xf>
    <xf numFmtId="0" fontId="7" fillId="9" borderId="39" xfId="0" applyFont="1" applyFill="1" applyBorder="1" applyAlignment="1">
      <alignment horizontal="center" vertical="center" wrapText="1"/>
    </xf>
    <xf numFmtId="0" fontId="7" fillId="9" borderId="57" xfId="0" applyFont="1" applyFill="1" applyBorder="1" applyAlignment="1">
      <alignment horizontal="center" vertical="center" wrapText="1"/>
    </xf>
    <xf numFmtId="0" fontId="7" fillId="9" borderId="45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wrapText="1"/>
    </xf>
    <xf numFmtId="0" fontId="7" fillId="31" borderId="0" xfId="0" applyFont="1" applyFill="1" applyAlignment="1">
      <alignment horizontal="center"/>
    </xf>
    <xf numFmtId="0" fontId="7" fillId="22" borderId="0" xfId="0" applyFont="1" applyFill="1" applyAlignment="1">
      <alignment horizontal="center"/>
    </xf>
    <xf numFmtId="0" fontId="7" fillId="6" borderId="0" xfId="0" applyFont="1" applyFill="1" applyAlignment="1">
      <alignment wrapText="1"/>
    </xf>
    <xf numFmtId="0" fontId="6" fillId="16" borderId="42" xfId="0" applyFont="1" applyFill="1" applyBorder="1" applyAlignment="1">
      <alignment horizontal="center"/>
    </xf>
    <xf numFmtId="0" fontId="6" fillId="16" borderId="46" xfId="0" applyFont="1" applyFill="1" applyBorder="1" applyAlignment="1">
      <alignment horizontal="center"/>
    </xf>
    <xf numFmtId="0" fontId="6" fillId="16" borderId="63" xfId="0" applyFont="1" applyFill="1" applyBorder="1" applyAlignment="1">
      <alignment horizontal="center"/>
    </xf>
    <xf numFmtId="0" fontId="6" fillId="16" borderId="64" xfId="0" applyFont="1" applyFill="1" applyBorder="1" applyAlignment="1">
      <alignment horizontal="center"/>
    </xf>
    <xf numFmtId="0" fontId="7" fillId="38" borderId="0" xfId="0" applyFont="1" applyFill="1" applyAlignment="1">
      <alignment horizontal="center"/>
    </xf>
    <xf numFmtId="0" fontId="25" fillId="28" borderId="0" xfId="0" applyFont="1" applyFill="1" applyAlignment="1">
      <alignment wrapText="1"/>
    </xf>
    <xf numFmtId="0" fontId="6" fillId="6" borderId="41" xfId="0" applyFont="1" applyFill="1" applyBorder="1" applyAlignment="1">
      <alignment horizontal="center"/>
    </xf>
    <xf numFmtId="0" fontId="6" fillId="6" borderId="42" xfId="0" applyFont="1" applyFill="1" applyBorder="1" applyAlignment="1">
      <alignment horizontal="center"/>
    </xf>
    <xf numFmtId="0" fontId="6" fillId="6" borderId="43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  <xf numFmtId="0" fontId="6" fillId="6" borderId="64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33" fillId="4" borderId="41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1" xfId="0" applyFont="1" applyFill="1" applyBorder="1" applyAlignment="1">
      <alignment horizontal="center"/>
    </xf>
    <xf numFmtId="20" fontId="6" fillId="4" borderId="63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2" borderId="62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6" fillId="4" borderId="63" xfId="0" applyFont="1" applyFill="1" applyBorder="1" applyAlignment="1">
      <alignment horizontal="center"/>
    </xf>
    <xf numFmtId="0" fontId="6" fillId="4" borderId="65" xfId="0" applyFont="1" applyFill="1" applyBorder="1" applyAlignment="1">
      <alignment horizontal="center"/>
    </xf>
    <xf numFmtId="0" fontId="6" fillId="22" borderId="62" xfId="0" applyFont="1" applyFill="1" applyBorder="1" applyAlignment="1">
      <alignment horizontal="center"/>
    </xf>
    <xf numFmtId="0" fontId="6" fillId="22" borderId="42" xfId="0" applyFont="1" applyFill="1" applyBorder="1" applyAlignment="1">
      <alignment horizontal="center"/>
    </xf>
    <xf numFmtId="0" fontId="6" fillId="22" borderId="46" xfId="0" applyFont="1" applyFill="1" applyBorder="1" applyAlignment="1">
      <alignment horizontal="center"/>
    </xf>
    <xf numFmtId="0" fontId="45" fillId="2" borderId="42" xfId="0" applyFont="1" applyFill="1" applyBorder="1" applyAlignment="1">
      <alignment horizontal="center"/>
    </xf>
    <xf numFmtId="0" fontId="45" fillId="2" borderId="46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6" borderId="65" xfId="0" applyFont="1" applyFill="1" applyBorder="1" applyAlignment="1">
      <alignment horizontal="center"/>
    </xf>
    <xf numFmtId="0" fontId="9" fillId="29" borderId="0" xfId="0" applyFont="1" applyFill="1" applyAlignment="1">
      <alignment wrapText="1"/>
    </xf>
    <xf numFmtId="0" fontId="8" fillId="17" borderId="0" xfId="0" applyFont="1" applyFill="1" applyAlignment="1">
      <alignment wrapText="1"/>
    </xf>
    <xf numFmtId="0" fontId="7" fillId="17" borderId="0" xfId="0" applyFont="1" applyFill="1" applyAlignment="1">
      <alignment wrapText="1"/>
    </xf>
    <xf numFmtId="0" fontId="34" fillId="26" borderId="0" xfId="0" applyFont="1" applyFill="1" applyAlignment="1">
      <alignment wrapText="1"/>
    </xf>
    <xf numFmtId="0" fontId="9" fillId="26" borderId="0" xfId="0" applyFont="1" applyFill="1" applyAlignment="1">
      <alignment wrapText="1"/>
    </xf>
    <xf numFmtId="0" fontId="33" fillId="4" borderId="42" xfId="0" applyFont="1" applyFill="1" applyBorder="1" applyAlignment="1">
      <alignment horizontal="center"/>
    </xf>
    <xf numFmtId="0" fontId="33" fillId="4" borderId="46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9" fillId="19" borderId="0" xfId="0" applyFont="1" applyFill="1" applyAlignment="1">
      <alignment wrapText="1"/>
    </xf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2" fillId="6" borderId="42" xfId="0" applyFont="1" applyFill="1" applyBorder="1" applyAlignment="1">
      <alignment horizontal="center"/>
    </xf>
    <xf numFmtId="0" fontId="2" fillId="6" borderId="46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26" fillId="2" borderId="47" xfId="0" applyFont="1" applyFill="1" applyBorder="1" applyAlignment="1">
      <alignment horizontal="center"/>
    </xf>
    <xf numFmtId="0" fontId="26" fillId="2" borderId="48" xfId="0" applyFont="1" applyFill="1" applyBorder="1" applyAlignment="1">
      <alignment horizontal="center"/>
    </xf>
    <xf numFmtId="0" fontId="26" fillId="2" borderId="49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10" borderId="13" xfId="0" applyFont="1" applyFill="1" applyBorder="1" applyAlignment="1">
      <alignment wrapText="1"/>
    </xf>
    <xf numFmtId="0" fontId="7" fillId="10" borderId="14" xfId="0" applyFont="1" applyFill="1" applyBorder="1" applyAlignment="1">
      <alignment wrapText="1"/>
    </xf>
    <xf numFmtId="0" fontId="7" fillId="10" borderId="15" xfId="0" applyFont="1" applyFill="1" applyBorder="1" applyAlignment="1">
      <alignment wrapText="1"/>
    </xf>
    <xf numFmtId="0" fontId="7" fillId="10" borderId="16" xfId="0" applyFont="1" applyFill="1" applyBorder="1" applyAlignment="1">
      <alignment wrapText="1"/>
    </xf>
    <xf numFmtId="0" fontId="7" fillId="10" borderId="0" xfId="0" applyFont="1" applyFill="1" applyAlignment="1">
      <alignment wrapText="1"/>
    </xf>
    <xf numFmtId="0" fontId="7" fillId="10" borderId="17" xfId="0" applyFont="1" applyFill="1" applyBorder="1" applyAlignment="1">
      <alignment wrapText="1"/>
    </xf>
    <xf numFmtId="0" fontId="7" fillId="10" borderId="18" xfId="0" applyFont="1" applyFill="1" applyBorder="1" applyAlignment="1">
      <alignment wrapText="1"/>
    </xf>
    <xf numFmtId="0" fontId="7" fillId="10" borderId="19" xfId="0" applyFont="1" applyFill="1" applyBorder="1" applyAlignment="1">
      <alignment wrapText="1"/>
    </xf>
    <xf numFmtId="0" fontId="7" fillId="10" borderId="20" xfId="0" applyFont="1" applyFill="1" applyBorder="1" applyAlignment="1">
      <alignment wrapText="1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8" borderId="8" xfId="0" applyFont="1" applyFill="1" applyBorder="1" applyAlignment="1">
      <alignment wrapText="1"/>
    </xf>
    <xf numFmtId="0" fontId="7" fillId="8" borderId="9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9" borderId="2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7" borderId="8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8" borderId="8" xfId="0" applyFont="1" applyFill="1" applyBorder="1" applyAlignment="1">
      <alignment wrapText="1"/>
    </xf>
    <xf numFmtId="0" fontId="1" fillId="8" borderId="9" xfId="0" applyFont="1" applyFill="1" applyBorder="1" applyAlignment="1">
      <alignment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wrapText="1"/>
    </xf>
    <xf numFmtId="0" fontId="23" fillId="2" borderId="2" xfId="0" applyFont="1" applyFill="1" applyBorder="1" applyAlignment="1">
      <alignment wrapText="1"/>
    </xf>
    <xf numFmtId="0" fontId="23" fillId="2" borderId="3" xfId="0" applyFont="1" applyFill="1" applyBorder="1" applyAlignment="1">
      <alignment wrapText="1"/>
    </xf>
    <xf numFmtId="0" fontId="21" fillId="2" borderId="1" xfId="0" applyFont="1" applyFill="1" applyBorder="1" applyAlignment="1">
      <alignment wrapText="1"/>
    </xf>
    <xf numFmtId="0" fontId="20" fillId="2" borderId="2" xfId="0" applyFont="1" applyFill="1" applyBorder="1" applyAlignment="1">
      <alignment wrapText="1"/>
    </xf>
    <xf numFmtId="0" fontId="20" fillId="2" borderId="3" xfId="0" applyFont="1" applyFill="1" applyBorder="1" applyAlignment="1">
      <alignment wrapText="1"/>
    </xf>
    <xf numFmtId="0" fontId="3" fillId="17" borderId="1" xfId="0" applyFont="1" applyFill="1" applyBorder="1" applyAlignment="1">
      <alignment wrapText="1"/>
    </xf>
    <xf numFmtId="0" fontId="3" fillId="17" borderId="2" xfId="0" applyFont="1" applyFill="1" applyBorder="1" applyAlignment="1">
      <alignment wrapText="1"/>
    </xf>
    <xf numFmtId="0" fontId="3" fillId="17" borderId="3" xfId="0" applyFont="1" applyFill="1" applyBorder="1" applyAlignment="1">
      <alignment wrapText="1"/>
    </xf>
    <xf numFmtId="0" fontId="6" fillId="16" borderId="1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</cellXfs>
  <cellStyles count="1">
    <cellStyle name="Normal" xfId="0" builtinId="0"/>
  </cellStyles>
  <dxfs count="3291"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</dxfs>
  <tableStyles count="0" defaultTableStyle="TableStyleMedium2" defaultPivotStyle="PivotStyleLight16"/>
  <colors>
    <mruColors>
      <color rgb="FFC08FC9"/>
      <color rgb="FFF2C4F2"/>
      <color rgb="FFE060B8"/>
      <color rgb="FFE3A8D0"/>
      <color rgb="FFD6FFCF"/>
      <color rgb="FF05FFF3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calcChain" Target="calcChain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customXml" Target="../customXml/item2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customXml" Target="../customXml/item3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theme" Target="theme/theme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sharedStrings" Target="sharedStrings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microsoft.com/office/2017/10/relationships/person" Target="persons/person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microsoft.com/office/2022/11/relationships/FeaturePropertyBag" Target="featurePropertyBag/featurePropertyBag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123825</xdr:colOff>
      <xdr:row>14</xdr:row>
      <xdr:rowOff>180975</xdr:rowOff>
    </xdr:from>
    <xdr:to>
      <xdr:col>23</xdr:col>
      <xdr:colOff>428625</xdr:colOff>
      <xdr:row>22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C4D7AE-2421-F2C2-9BED-A098DF8AD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01525" y="4543425"/>
          <a:ext cx="4572000" cy="14478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sijing.tu@nordlaks.no" id="{0DFBE865-F4B7-403B-A642-8F872AACEE87}" userId="S::urn:spo:guest#sijing.tu@nordlaks.no::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6-03-25T01:49:27.75" personId="{0DFBE865-F4B7-403B-A642-8F872AACEE87}" id="{CAD2315D-9593-434E-8337-4992872F899B}">
    <text>changed from szx</text>
  </threadedComment>
</ThreadedComment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16A7-7669-4DF5-8956-6D21B4CB9C7E}">
  <sheetPr>
    <tabColor rgb="FFFFFFFF"/>
  </sheetPr>
  <dimension ref="A1:AB29"/>
  <sheetViews>
    <sheetView workbookViewId="0"/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/>
      <c r="B3" s="158"/>
      <c r="C3" s="158"/>
      <c r="D3" s="158"/>
      <c r="E3" s="158"/>
      <c r="F3" s="236"/>
      <c r="G3" s="628"/>
      <c r="H3" s="159"/>
      <c r="I3" s="158"/>
      <c r="J3" s="158"/>
      <c r="K3" s="158"/>
      <c r="L3" s="158"/>
      <c r="M3" s="158"/>
      <c r="N3" s="158"/>
      <c r="O3" s="158"/>
      <c r="P3" s="158"/>
      <c r="Q3" s="160">
        <f>SUM(I3:P3)</f>
        <v>0</v>
      </c>
      <c r="R3" s="514" t="s">
        <v>31</v>
      </c>
      <c r="S3" s="516" t="s">
        <v>32</v>
      </c>
      <c r="T3" s="515" t="b">
        <v>0</v>
      </c>
      <c r="U3" s="162"/>
      <c r="V3" s="162"/>
      <c r="W3" s="162"/>
      <c r="X3" s="162"/>
      <c r="Y3" s="162"/>
      <c r="Z3" s="162"/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0</v>
      </c>
      <c r="Q10" s="164">
        <f>SUM(Q3:Q9)</f>
        <v>0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3290" priority="7" operator="containsText" text="Terminal 1">
      <formula>NOT(ISERROR(SEARCH("Terminal 1",Z10)))</formula>
    </cfRule>
    <cfRule type="containsText" dxfId="3289" priority="8" operator="containsText" text="OSCC">
      <formula>NOT(ISERROR(SEARCH("OSCC",Z10)))</formula>
    </cfRule>
    <cfRule type="containsText" dxfId="3288" priority="9" operator="containsText" text="GPC">
      <formula>NOT(ISERROR(SEARCH("GPC",Z10)))</formula>
    </cfRule>
    <cfRule type="containsText" dxfId="3287" priority="10" operator="containsText" text="Helsinki">
      <formula>NOT(ISERROR(SEARCH("Helsinki",Z10)))</formula>
    </cfRule>
  </conditionalFormatting>
  <conditionalFormatting sqref="W3:W9">
    <cfRule type="cellIs" dxfId="3286" priority="4" operator="equal">
      <formula>"LAST"</formula>
    </cfRule>
    <cfRule type="cellIs" dxfId="3285" priority="5" operator="equal">
      <formula>"FIRST"</formula>
    </cfRule>
    <cfRule type="cellIs" dxfId="3284" priority="6" operator="equal">
      <formula>"MIDDLE"</formula>
    </cfRule>
  </conditionalFormatting>
  <conditionalFormatting sqref="W18:W24">
    <cfRule type="cellIs" dxfId="3283" priority="1" operator="equal">
      <formula>"LAST"</formula>
    </cfRule>
    <cfRule type="cellIs" dxfId="3282" priority="2" operator="equal">
      <formula>"FIRST"</formula>
    </cfRule>
    <cfRule type="cellIs" dxfId="3281" priority="3" operator="equal">
      <formula>"MIDDLE"</formula>
    </cfRule>
  </conditionalFormatting>
  <dataValidations count="2">
    <dataValidation type="list" allowBlank="1" showInputMessage="1" showErrorMessage="1" sqref="W3:W9 W18:W24" xr:uid="{3521E43E-488A-424C-A019-ABE59C78631D}">
      <formula1>"FIRST, MIDDLE, LAST"</formula1>
    </dataValidation>
    <dataValidation type="list" showInputMessage="1" showErrorMessage="1" sqref="Z10 Z25" xr:uid="{646AAB91-79F5-4B9B-AE24-2B7FFFF42139}">
      <formula1>"GPC, OSCC, Terminal 1, Helsinki"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163D-F6F4-4CF3-828F-D376A6C41061}">
  <sheetPr>
    <tabColor theme="7"/>
  </sheetPr>
  <dimension ref="A1:AB29"/>
  <sheetViews>
    <sheetView topLeftCell="A4" workbookViewId="0">
      <selection activeCell="K3" sqref="K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223</v>
      </c>
      <c r="B3" s="158" t="s">
        <v>66</v>
      </c>
      <c r="C3" s="158" t="s">
        <v>224</v>
      </c>
      <c r="D3" s="158" t="s">
        <v>225</v>
      </c>
      <c r="E3" s="244" t="s">
        <v>226</v>
      </c>
      <c r="F3" s="236">
        <v>11.9</v>
      </c>
      <c r="G3" s="628">
        <v>121795</v>
      </c>
      <c r="H3" s="159"/>
      <c r="I3" s="158"/>
      <c r="J3" s="158"/>
      <c r="K3" s="158"/>
      <c r="L3" s="158"/>
      <c r="M3" s="158"/>
      <c r="N3" s="158"/>
      <c r="O3" s="158"/>
      <c r="P3" s="158">
        <v>251</v>
      </c>
      <c r="Q3" s="160">
        <f>SUM(I3:P3)</f>
        <v>251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59</v>
      </c>
      <c r="W3" s="162"/>
      <c r="X3" s="162"/>
      <c r="Y3" s="162"/>
      <c r="Z3" s="162">
        <v>1022497</v>
      </c>
      <c r="AA3" s="162"/>
      <c r="AB3" s="162"/>
    </row>
    <row r="4" spans="1:28" ht="24">
      <c r="A4" s="158" t="s">
        <v>223</v>
      </c>
      <c r="B4" s="158" t="s">
        <v>66</v>
      </c>
      <c r="C4" s="158" t="s">
        <v>227</v>
      </c>
      <c r="D4" s="158" t="s">
        <v>225</v>
      </c>
      <c r="E4" s="244" t="s">
        <v>226</v>
      </c>
      <c r="F4" s="236">
        <v>11.9</v>
      </c>
      <c r="G4" s="628">
        <v>121797</v>
      </c>
      <c r="H4" s="159"/>
      <c r="I4" s="158"/>
      <c r="J4" s="158"/>
      <c r="K4" s="158"/>
      <c r="L4" s="158"/>
      <c r="M4" s="158"/>
      <c r="N4" s="158"/>
      <c r="O4" s="158"/>
      <c r="P4" s="158">
        <v>251</v>
      </c>
      <c r="Q4" s="160">
        <f>SUM(I4:P4)</f>
        <v>251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59</v>
      </c>
      <c r="W4" s="162"/>
      <c r="X4" s="162"/>
      <c r="Y4" s="162"/>
      <c r="Z4" s="162">
        <v>1022496</v>
      </c>
      <c r="AA4" s="162"/>
      <c r="AB4" s="162"/>
    </row>
    <row r="5" spans="1:28" ht="24">
      <c r="A5" s="158" t="s">
        <v>223</v>
      </c>
      <c r="B5" s="158" t="s">
        <v>66</v>
      </c>
      <c r="C5" s="158" t="s">
        <v>228</v>
      </c>
      <c r="D5" s="158" t="s">
        <v>225</v>
      </c>
      <c r="E5" s="244" t="s">
        <v>226</v>
      </c>
      <c r="F5" s="236">
        <v>11.9</v>
      </c>
      <c r="G5" s="628">
        <v>121798</v>
      </c>
      <c r="H5" s="159"/>
      <c r="I5" s="158"/>
      <c r="J5" s="158"/>
      <c r="K5" s="158"/>
      <c r="L5" s="158"/>
      <c r="M5" s="158"/>
      <c r="N5" s="158"/>
      <c r="O5" s="158"/>
      <c r="P5" s="158">
        <v>251</v>
      </c>
      <c r="Q5" s="160">
        <f>SUM(I5:P5)</f>
        <v>251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59</v>
      </c>
      <c r="W5" s="162"/>
      <c r="X5" s="162"/>
      <c r="Y5" s="162"/>
      <c r="Z5" s="162">
        <v>1022499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753</v>
      </c>
      <c r="Q10" s="164">
        <f>SUM(Q3:Q9)</f>
        <v>753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212" priority="7" operator="containsText" text="Terminal 1">
      <formula>NOT(ISERROR(SEARCH("Terminal 1",Z10)))</formula>
    </cfRule>
    <cfRule type="containsText" dxfId="3211" priority="8" operator="containsText" text="OSCC">
      <formula>NOT(ISERROR(SEARCH("OSCC",Z10)))</formula>
    </cfRule>
    <cfRule type="containsText" dxfId="3210" priority="9" operator="containsText" text="GPC">
      <formula>NOT(ISERROR(SEARCH("GPC",Z10)))</formula>
    </cfRule>
    <cfRule type="containsText" dxfId="3209" priority="10" operator="containsText" text="Helsinki">
      <formula>NOT(ISERROR(SEARCH("Helsinki",Z10)))</formula>
    </cfRule>
  </conditionalFormatting>
  <conditionalFormatting sqref="W3:W9">
    <cfRule type="cellIs" dxfId="3208" priority="4" operator="equal">
      <formula>"LAST"</formula>
    </cfRule>
    <cfRule type="cellIs" dxfId="3207" priority="5" operator="equal">
      <formula>"FIRST"</formula>
    </cfRule>
    <cfRule type="cellIs" dxfId="3206" priority="6" operator="equal">
      <formula>"MIDDLE"</formula>
    </cfRule>
  </conditionalFormatting>
  <conditionalFormatting sqref="W18:W24">
    <cfRule type="cellIs" dxfId="3205" priority="1" operator="equal">
      <formula>"LAST"</formula>
    </cfRule>
    <cfRule type="cellIs" dxfId="3204" priority="2" operator="equal">
      <formula>"FIRST"</formula>
    </cfRule>
    <cfRule type="cellIs" dxfId="3203" priority="3" operator="equal">
      <formula>"MIDDLE"</formula>
    </cfRule>
  </conditionalFormatting>
  <dataValidations count="2">
    <dataValidation type="list" allowBlank="1" showInputMessage="1" showErrorMessage="1" sqref="W3:W9 W18:W24" xr:uid="{47EAB00D-870F-461A-902C-5D3ED48D2C10}">
      <formula1>"FIRST, MIDDLE, LAST"</formula1>
    </dataValidation>
    <dataValidation type="list" showInputMessage="1" showErrorMessage="1" sqref="Z10 Z25" xr:uid="{9C003CF8-1571-488D-B058-614E44284B51}">
      <formula1>"GPC, OSCC, Terminal 1, Helsinki"</formula1>
    </dataValidation>
  </dataValidation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1536-9040-4268-AEE6-70250BAFFE69}">
  <sheetPr>
    <tabColor rgb="FFC08FC9"/>
  </sheetPr>
  <dimension ref="A1:AB30"/>
  <sheetViews>
    <sheetView workbookViewId="0">
      <selection activeCell="Z6" sqref="Z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158" t="s">
        <v>1336</v>
      </c>
      <c r="D3" s="158" t="s">
        <v>1337</v>
      </c>
      <c r="E3" s="158" t="s">
        <v>1338</v>
      </c>
      <c r="F3" s="236">
        <v>10.3</v>
      </c>
      <c r="G3" s="159"/>
      <c r="H3" s="158"/>
      <c r="I3" s="158"/>
      <c r="J3" s="158"/>
      <c r="K3" s="158"/>
      <c r="L3" s="158"/>
      <c r="M3" s="158"/>
      <c r="N3" s="158"/>
      <c r="O3" s="158"/>
      <c r="P3" s="160">
        <v>240</v>
      </c>
      <c r="Q3" s="514" t="s">
        <v>31</v>
      </c>
      <c r="R3" s="515" t="b">
        <v>0</v>
      </c>
      <c r="S3" s="616" t="s">
        <v>1339</v>
      </c>
      <c r="T3" s="516"/>
      <c r="U3" s="205" t="s">
        <v>1340</v>
      </c>
      <c r="V3" s="162" t="s">
        <v>1341</v>
      </c>
      <c r="W3" s="162"/>
      <c r="X3" s="162" t="s">
        <v>565</v>
      </c>
      <c r="Y3" s="162"/>
      <c r="Z3" s="162">
        <v>1018220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1342</v>
      </c>
      <c r="D4" s="158" t="s">
        <v>1337</v>
      </c>
      <c r="E4" s="158" t="s">
        <v>1338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/>
      <c r="P4" s="160">
        <v>240</v>
      </c>
      <c r="Q4" s="514" t="s">
        <v>31</v>
      </c>
      <c r="R4" s="515" t="b">
        <v>0</v>
      </c>
      <c r="S4" s="162">
        <v>117358</v>
      </c>
      <c r="T4" s="516"/>
      <c r="U4" s="205" t="s">
        <v>1340</v>
      </c>
      <c r="V4" s="162" t="s">
        <v>1341</v>
      </c>
      <c r="W4" s="162"/>
      <c r="X4" s="162" t="s">
        <v>565</v>
      </c>
      <c r="Y4" s="162"/>
      <c r="Z4" s="162">
        <v>1018219</v>
      </c>
      <c r="AA4" s="162" t="s">
        <v>1343</v>
      </c>
      <c r="AB4" s="162"/>
    </row>
    <row r="5" spans="1:28" ht="24">
      <c r="A5" s="158" t="s">
        <v>349</v>
      </c>
      <c r="B5" s="158" t="s">
        <v>66</v>
      </c>
      <c r="C5" s="158" t="s">
        <v>1344</v>
      </c>
      <c r="D5" s="158" t="s">
        <v>1337</v>
      </c>
      <c r="E5" s="158" t="s">
        <v>1338</v>
      </c>
      <c r="F5" s="236">
        <v>10.3</v>
      </c>
      <c r="G5" s="159"/>
      <c r="H5" s="158"/>
      <c r="I5" s="158"/>
      <c r="J5" s="158"/>
      <c r="K5" s="158"/>
      <c r="L5" s="158"/>
      <c r="M5" s="158"/>
      <c r="N5" s="158"/>
      <c r="O5" s="158"/>
      <c r="P5" s="160">
        <v>240</v>
      </c>
      <c r="Q5" s="514" t="s">
        <v>31</v>
      </c>
      <c r="R5" s="515" t="b">
        <v>0</v>
      </c>
      <c r="S5" s="162">
        <v>117359</v>
      </c>
      <c r="T5" s="516"/>
      <c r="U5" s="205" t="s">
        <v>1340</v>
      </c>
      <c r="V5" s="162" t="s">
        <v>1341</v>
      </c>
      <c r="W5" s="162"/>
      <c r="X5" s="162" t="s">
        <v>565</v>
      </c>
      <c r="Y5" s="162"/>
      <c r="Z5" s="162">
        <v>1018218</v>
      </c>
      <c r="AA5" s="162" t="s">
        <v>1345</v>
      </c>
      <c r="AB5" s="162"/>
    </row>
    <row r="6" spans="1:28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/>
      <c r="Q6" s="558"/>
      <c r="R6" s="515" t="b">
        <v>0</v>
      </c>
      <c r="S6" s="162"/>
      <c r="T6" s="615"/>
      <c r="U6" s="205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/>
      <c r="Q7" s="558"/>
      <c r="R7" s="515" t="b">
        <v>0</v>
      </c>
      <c r="S7" s="162"/>
      <c r="T7" s="615"/>
      <c r="U7" s="205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162"/>
      <c r="R8" s="162"/>
      <c r="S8" s="162"/>
      <c r="T8" s="162"/>
      <c r="U8" s="205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162"/>
      <c r="R9" s="162"/>
      <c r="S9" s="162"/>
      <c r="T9" s="162"/>
      <c r="U9" s="205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720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26 Z11">
    <cfRule type="containsText" dxfId="2279" priority="7" operator="containsText" text="Terminal 1">
      <formula>NOT(ISERROR(SEARCH("Terminal 1",Z11)))</formula>
    </cfRule>
    <cfRule type="containsText" dxfId="2278" priority="8" operator="containsText" text="OSCC">
      <formula>NOT(ISERROR(SEARCH("OSCC",Z11)))</formula>
    </cfRule>
    <cfRule type="containsText" dxfId="2277" priority="9" operator="containsText" text="GPC">
      <formula>NOT(ISERROR(SEARCH("GPC",Z11)))</formula>
    </cfRule>
    <cfRule type="containsText" dxfId="2276" priority="10" operator="containsText" text="Helsinki">
      <formula>NOT(ISERROR(SEARCH("Helsinki",Z11)))</formula>
    </cfRule>
  </conditionalFormatting>
  <conditionalFormatting sqref="W3:W9">
    <cfRule type="cellIs" dxfId="2275" priority="4" operator="equal">
      <formula>"LAST"</formula>
    </cfRule>
    <cfRule type="cellIs" dxfId="2274" priority="5" operator="equal">
      <formula>"FIRST"</formula>
    </cfRule>
    <cfRule type="cellIs" dxfId="2273" priority="6" operator="equal">
      <formula>"MIDDLE"</formula>
    </cfRule>
  </conditionalFormatting>
  <conditionalFormatting sqref="W19:W25">
    <cfRule type="cellIs" dxfId="2272" priority="1" operator="equal">
      <formula>"LAST"</formula>
    </cfRule>
    <cfRule type="cellIs" dxfId="2271" priority="2" operator="equal">
      <formula>"FIRST"</formula>
    </cfRule>
    <cfRule type="cellIs" dxfId="2270" priority="3" operator="equal">
      <formula>"MIDDLE"</formula>
    </cfRule>
  </conditionalFormatting>
  <dataValidations count="2">
    <dataValidation type="list" allowBlank="1" showInputMessage="1" showErrorMessage="1" sqref="W19:W25 W3:W9" xr:uid="{37E04263-9CAC-4222-BCC0-1C7930E2D482}">
      <formula1>"FIRST, MIDDLE, LAST"</formula1>
    </dataValidation>
    <dataValidation type="list" showInputMessage="1" showErrorMessage="1" sqref="Z11 Z26" xr:uid="{8B04189B-39E3-493E-B770-6CE101616E1E}">
      <formula1>"GPC, OSCC, Terminal 1, Helsinki"</formula1>
    </dataValidation>
  </dataValidation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BED1E-1BFF-430B-9E38-130903DE0FCB}">
  <sheetPr>
    <tabColor rgb="FFFFC000"/>
  </sheetPr>
  <dimension ref="A1:AB37"/>
  <sheetViews>
    <sheetView workbookViewId="0">
      <selection activeCell="T27" sqref="T2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4.710937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12.7109375" customWidth="1"/>
    <col min="17" max="17" width="8.42578125" bestFit="1" customWidth="1"/>
    <col min="18" max="18" width="8.85546875" customWidth="1"/>
    <col min="19" max="19" width="9.85546875" bestFit="1" customWidth="1"/>
    <col min="20" max="21" width="8.42578125" customWidth="1"/>
    <col min="22" max="22" width="8.85546875" bestFit="1" customWidth="1"/>
    <col min="23" max="23" width="12.5703125" bestFit="1" customWidth="1"/>
    <col min="24" max="24" width="18.42578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1346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17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588</v>
      </c>
      <c r="B3" s="158" t="s">
        <v>66</v>
      </c>
      <c r="C3" s="158" t="s">
        <v>1347</v>
      </c>
      <c r="D3" s="158" t="s">
        <v>1153</v>
      </c>
      <c r="E3" s="158" t="s">
        <v>1348</v>
      </c>
      <c r="F3" s="158">
        <v>12.9</v>
      </c>
      <c r="G3" s="159" t="s">
        <v>1258</v>
      </c>
      <c r="H3" s="158"/>
      <c r="I3" s="158"/>
      <c r="J3" s="158"/>
      <c r="K3" s="158"/>
      <c r="L3" s="158"/>
      <c r="M3" s="207">
        <v>30</v>
      </c>
      <c r="N3" s="207">
        <v>101</v>
      </c>
      <c r="O3" s="207">
        <v>30</v>
      </c>
      <c r="P3" s="160">
        <f>SUM(H3:O3)</f>
        <v>161</v>
      </c>
      <c r="Q3" s="514" t="s">
        <v>31</v>
      </c>
      <c r="R3" s="515" t="b">
        <v>0</v>
      </c>
      <c r="S3" s="160">
        <v>117507</v>
      </c>
      <c r="T3" s="516" t="s">
        <v>32</v>
      </c>
      <c r="U3" s="205" t="s">
        <v>946</v>
      </c>
      <c r="V3" s="162" t="s">
        <v>53</v>
      </c>
      <c r="W3" s="162"/>
      <c r="X3" s="162" t="s">
        <v>673</v>
      </c>
      <c r="Y3" s="162"/>
      <c r="Z3" s="162">
        <v>1018140</v>
      </c>
      <c r="AA3" s="162"/>
      <c r="AB3" s="162"/>
    </row>
    <row r="4" spans="1:28">
      <c r="A4" s="158" t="s">
        <v>271</v>
      </c>
      <c r="B4" s="158" t="s">
        <v>208</v>
      </c>
      <c r="C4" s="158" t="s">
        <v>1349</v>
      </c>
      <c r="D4" s="158" t="s">
        <v>1150</v>
      </c>
      <c r="E4" s="158" t="s">
        <v>1350</v>
      </c>
      <c r="F4" s="236">
        <v>11.8</v>
      </c>
      <c r="G4" s="159" t="s">
        <v>251</v>
      </c>
      <c r="H4" s="158"/>
      <c r="I4" s="158"/>
      <c r="J4" s="158"/>
      <c r="K4" s="158"/>
      <c r="L4" s="158"/>
      <c r="M4" s="158"/>
      <c r="N4" s="207">
        <v>161</v>
      </c>
      <c r="O4" s="158"/>
      <c r="P4" s="160">
        <f>SUM(H4:O4)</f>
        <v>161</v>
      </c>
      <c r="Q4" s="514" t="s">
        <v>31</v>
      </c>
      <c r="R4" s="515" t="b">
        <v>0</v>
      </c>
      <c r="S4" s="160">
        <v>117552</v>
      </c>
      <c r="T4" s="516" t="s">
        <v>32</v>
      </c>
      <c r="U4" s="205" t="s">
        <v>1311</v>
      </c>
      <c r="V4" s="162" t="s">
        <v>53</v>
      </c>
      <c r="W4" s="162"/>
      <c r="X4" s="162" t="s">
        <v>673</v>
      </c>
      <c r="Y4" s="162"/>
      <c r="Z4" s="162">
        <v>1018141</v>
      </c>
      <c r="AA4" s="162"/>
      <c r="AB4" s="162"/>
    </row>
    <row r="5" spans="1:28" ht="24">
      <c r="A5" s="158" t="s">
        <v>304</v>
      </c>
      <c r="B5" s="158" t="s">
        <v>66</v>
      </c>
      <c r="C5" s="158" t="s">
        <v>1351</v>
      </c>
      <c r="D5" s="158" t="s">
        <v>225</v>
      </c>
      <c r="E5" s="158" t="s">
        <v>1352</v>
      </c>
      <c r="F5" s="158">
        <v>10.3</v>
      </c>
      <c r="G5" s="159" t="s">
        <v>1353</v>
      </c>
      <c r="H5" s="158"/>
      <c r="I5" s="158"/>
      <c r="J5" s="158"/>
      <c r="K5" s="158"/>
      <c r="L5" s="158"/>
      <c r="M5" s="158"/>
      <c r="N5" s="207">
        <v>161</v>
      </c>
      <c r="O5" s="158"/>
      <c r="P5" s="160">
        <f>SUM(H5:O5)</f>
        <v>161</v>
      </c>
      <c r="Q5" s="514" t="s">
        <v>31</v>
      </c>
      <c r="R5" s="162"/>
      <c r="S5" s="160">
        <v>117516</v>
      </c>
      <c r="T5" s="516" t="s">
        <v>32</v>
      </c>
      <c r="U5" s="205" t="s">
        <v>653</v>
      </c>
      <c r="V5" s="162" t="s">
        <v>53</v>
      </c>
      <c r="W5" s="162"/>
      <c r="X5" s="162" t="s">
        <v>659</v>
      </c>
      <c r="Y5" s="162"/>
      <c r="Z5" s="162">
        <v>1018142</v>
      </c>
      <c r="AA5" s="162"/>
      <c r="AB5" s="162"/>
    </row>
    <row r="6" spans="1:28" ht="24">
      <c r="A6" s="158" t="s">
        <v>588</v>
      </c>
      <c r="B6" s="158" t="s">
        <v>66</v>
      </c>
      <c r="C6" s="158" t="s">
        <v>1354</v>
      </c>
      <c r="D6" s="158" t="s">
        <v>1153</v>
      </c>
      <c r="E6" s="158" t="s">
        <v>1348</v>
      </c>
      <c r="F6" s="158">
        <v>12.9</v>
      </c>
      <c r="G6" s="159" t="s">
        <v>1353</v>
      </c>
      <c r="H6" s="158"/>
      <c r="I6" s="158"/>
      <c r="J6" s="158"/>
      <c r="K6" s="158"/>
      <c r="L6" s="158"/>
      <c r="M6" s="207">
        <v>60</v>
      </c>
      <c r="N6" s="207">
        <v>101</v>
      </c>
      <c r="O6" s="158"/>
      <c r="P6" s="160">
        <f>SUM(H6:O6)</f>
        <v>161</v>
      </c>
      <c r="Q6" s="514" t="s">
        <v>31</v>
      </c>
      <c r="R6" s="162"/>
      <c r="S6" s="160">
        <v>117508</v>
      </c>
      <c r="T6" s="516" t="s">
        <v>32</v>
      </c>
      <c r="U6" s="205" t="s">
        <v>946</v>
      </c>
      <c r="V6" s="162" t="s">
        <v>53</v>
      </c>
      <c r="W6" s="162"/>
      <c r="X6" s="162" t="s">
        <v>673</v>
      </c>
      <c r="Y6" s="162"/>
      <c r="Z6" s="162">
        <v>1018143</v>
      </c>
      <c r="AA6" s="162"/>
      <c r="AB6" s="162"/>
    </row>
    <row r="7" spans="1:28">
      <c r="A7" s="158" t="s">
        <v>61</v>
      </c>
      <c r="B7" s="158" t="s">
        <v>208</v>
      </c>
      <c r="C7" s="158" t="s">
        <v>1355</v>
      </c>
      <c r="D7" s="158" t="s">
        <v>1204</v>
      </c>
      <c r="E7" s="158" t="s">
        <v>1356</v>
      </c>
      <c r="F7" s="236">
        <v>13.3</v>
      </c>
      <c r="G7" s="159" t="s">
        <v>251</v>
      </c>
      <c r="H7" s="158"/>
      <c r="I7" s="158"/>
      <c r="J7" s="158"/>
      <c r="K7" s="158"/>
      <c r="L7" s="158"/>
      <c r="M7" s="158"/>
      <c r="N7" s="207">
        <v>161</v>
      </c>
      <c r="O7" s="158"/>
      <c r="P7" s="160">
        <f>SUM(H7:O7)</f>
        <v>161</v>
      </c>
      <c r="Q7" s="514" t="s">
        <v>31</v>
      </c>
      <c r="R7" s="515" t="b">
        <v>0</v>
      </c>
      <c r="S7" s="160">
        <v>117537</v>
      </c>
      <c r="T7" s="516" t="s">
        <v>32</v>
      </c>
      <c r="U7" s="205" t="s">
        <v>653</v>
      </c>
      <c r="V7" s="162" t="s">
        <v>53</v>
      </c>
      <c r="W7" s="162"/>
      <c r="X7" s="162" t="s">
        <v>849</v>
      </c>
      <c r="Y7" s="162"/>
      <c r="Z7" s="162">
        <v>1018144</v>
      </c>
      <c r="AA7" s="162"/>
      <c r="AB7" s="162"/>
    </row>
    <row r="8" spans="1:28" ht="24">
      <c r="A8" s="158" t="s">
        <v>304</v>
      </c>
      <c r="B8" s="158" t="s">
        <v>66</v>
      </c>
      <c r="C8" s="158" t="s">
        <v>1357</v>
      </c>
      <c r="D8" s="158" t="s">
        <v>1153</v>
      </c>
      <c r="E8" s="158" t="s">
        <v>1348</v>
      </c>
      <c r="F8" s="158">
        <v>12.9</v>
      </c>
      <c r="G8" s="159" t="s">
        <v>1353</v>
      </c>
      <c r="H8" s="158"/>
      <c r="I8" s="158"/>
      <c r="J8" s="158"/>
      <c r="K8" s="158"/>
      <c r="L8" s="207">
        <v>11</v>
      </c>
      <c r="M8" s="207">
        <v>90</v>
      </c>
      <c r="N8" s="207">
        <v>60</v>
      </c>
      <c r="O8" s="158"/>
      <c r="P8" s="160">
        <f>SUM(H8:O8)</f>
        <v>161</v>
      </c>
      <c r="Q8" s="514" t="s">
        <v>31</v>
      </c>
      <c r="R8" s="162"/>
      <c r="S8" s="160">
        <v>117514</v>
      </c>
      <c r="T8" s="516" t="s">
        <v>32</v>
      </c>
      <c r="U8" s="205" t="s">
        <v>946</v>
      </c>
      <c r="V8" s="162" t="s">
        <v>53</v>
      </c>
      <c r="W8" s="162"/>
      <c r="X8" s="162" t="s">
        <v>673</v>
      </c>
      <c r="Y8" s="162"/>
      <c r="Z8" s="162">
        <v>1018146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11</v>
      </c>
      <c r="M11" s="164">
        <f>SUM(M3:M10)</f>
        <v>180</v>
      </c>
      <c r="N11" s="164">
        <f>SUM(N3:N10)</f>
        <v>745</v>
      </c>
      <c r="O11" s="164">
        <f>SUM(O3:O10)</f>
        <v>30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260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1358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 ht="24">
      <c r="A19" s="158" t="s">
        <v>71</v>
      </c>
      <c r="B19" s="158" t="s">
        <v>72</v>
      </c>
      <c r="C19" s="158" t="s">
        <v>1359</v>
      </c>
      <c r="D19" s="158" t="s">
        <v>853</v>
      </c>
      <c r="E19" s="158" t="s">
        <v>1360</v>
      </c>
      <c r="F19" s="158">
        <v>14</v>
      </c>
      <c r="G19" s="159"/>
      <c r="H19" s="158"/>
      <c r="I19" s="158"/>
      <c r="J19" s="158"/>
      <c r="K19" s="158"/>
      <c r="L19" s="158"/>
      <c r="M19" s="207">
        <v>108</v>
      </c>
      <c r="N19" s="207">
        <v>53</v>
      </c>
      <c r="O19" s="158"/>
      <c r="P19" s="160">
        <f>SUM(H19:O19)</f>
        <v>161</v>
      </c>
      <c r="Q19" s="162" t="s">
        <v>33</v>
      </c>
      <c r="R19" s="515" t="b">
        <v>0</v>
      </c>
      <c r="S19" s="158">
        <v>117493</v>
      </c>
      <c r="T19" s="162" t="s">
        <v>34</v>
      </c>
      <c r="U19" s="206">
        <v>0.33333333333333331</v>
      </c>
      <c r="V19" s="162" t="s">
        <v>876</v>
      </c>
      <c r="W19" s="162" t="s">
        <v>54</v>
      </c>
      <c r="X19" s="162" t="s">
        <v>1208</v>
      </c>
      <c r="Y19" s="162"/>
      <c r="Z19" s="162">
        <v>1018148</v>
      </c>
      <c r="AA19" s="162"/>
      <c r="AB19" s="162"/>
    </row>
    <row r="20" spans="1:28" ht="36">
      <c r="A20" s="158" t="s">
        <v>1066</v>
      </c>
      <c r="B20" s="158" t="s">
        <v>985</v>
      </c>
      <c r="C20" s="158" t="s">
        <v>1361</v>
      </c>
      <c r="D20" s="158" t="s">
        <v>987</v>
      </c>
      <c r="E20" s="158" t="s">
        <v>1362</v>
      </c>
      <c r="F20" s="158">
        <v>27</v>
      </c>
      <c r="G20" s="159"/>
      <c r="H20" s="158"/>
      <c r="I20" s="158"/>
      <c r="J20" s="158"/>
      <c r="K20" s="158"/>
      <c r="L20" s="207">
        <v>24</v>
      </c>
      <c r="M20" s="158"/>
      <c r="N20" s="158"/>
      <c r="O20" s="158"/>
      <c r="P20" s="160">
        <f>SUM(H20:O20)</f>
        <v>24</v>
      </c>
      <c r="Q20" s="162" t="s">
        <v>33</v>
      </c>
      <c r="R20" s="515" t="b">
        <v>0</v>
      </c>
      <c r="S20" s="158">
        <v>117494</v>
      </c>
      <c r="T20" s="162" t="s">
        <v>34</v>
      </c>
      <c r="U20" s="205" t="s">
        <v>946</v>
      </c>
      <c r="V20" s="162" t="s">
        <v>213</v>
      </c>
      <c r="W20" s="162" t="s">
        <v>54</v>
      </c>
      <c r="X20" s="162" t="s">
        <v>849</v>
      </c>
      <c r="Y20" s="162"/>
      <c r="Z20" s="162">
        <v>1018149</v>
      </c>
      <c r="AA20" s="307" t="s">
        <v>990</v>
      </c>
      <c r="AB20" s="162"/>
    </row>
    <row r="21" spans="1:28">
      <c r="A21" s="158" t="s">
        <v>1321</v>
      </c>
      <c r="B21" s="158" t="s">
        <v>208</v>
      </c>
      <c r="C21" s="158" t="s">
        <v>1363</v>
      </c>
      <c r="D21" s="158" t="s">
        <v>1229</v>
      </c>
      <c r="E21" s="158" t="s">
        <v>1364</v>
      </c>
      <c r="F21" s="158">
        <v>13.8</v>
      </c>
      <c r="G21" s="159" t="s">
        <v>44</v>
      </c>
      <c r="H21" s="158"/>
      <c r="I21" s="158"/>
      <c r="J21" s="158"/>
      <c r="K21" s="158"/>
      <c r="L21" s="158"/>
      <c r="M21" s="158"/>
      <c r="N21" s="158"/>
      <c r="O21" s="207">
        <v>161</v>
      </c>
      <c r="P21" s="160">
        <f>SUM(H21:O21)</f>
        <v>161</v>
      </c>
      <c r="Q21" s="514" t="s">
        <v>31</v>
      </c>
      <c r="R21" s="162"/>
      <c r="S21" s="158">
        <v>117554</v>
      </c>
      <c r="T21" s="516" t="s">
        <v>32</v>
      </c>
      <c r="U21" s="205" t="s">
        <v>653</v>
      </c>
      <c r="V21" s="162" t="s">
        <v>59</v>
      </c>
      <c r="W21" s="162" t="s">
        <v>60</v>
      </c>
      <c r="X21" s="162" t="s">
        <v>1208</v>
      </c>
      <c r="Y21" s="162"/>
      <c r="Z21" s="162">
        <v>1018150</v>
      </c>
      <c r="AA21" s="162"/>
      <c r="AB21" s="162"/>
    </row>
    <row r="22" spans="1:28">
      <c r="A22" s="158" t="s">
        <v>48</v>
      </c>
      <c r="B22" s="158" t="s">
        <v>208</v>
      </c>
      <c r="C22" s="158" t="s">
        <v>1365</v>
      </c>
      <c r="D22" s="158" t="s">
        <v>686</v>
      </c>
      <c r="E22" s="158" t="s">
        <v>1366</v>
      </c>
      <c r="F22" s="236">
        <v>10.3</v>
      </c>
      <c r="G22" s="159" t="s">
        <v>251</v>
      </c>
      <c r="H22" s="158"/>
      <c r="I22" s="158"/>
      <c r="J22" s="158"/>
      <c r="K22" s="158"/>
      <c r="L22" s="158"/>
      <c r="M22" s="158"/>
      <c r="N22" s="207">
        <v>101</v>
      </c>
      <c r="O22" s="207">
        <v>60</v>
      </c>
      <c r="P22" s="160">
        <f>SUM(H22:O22)</f>
        <v>161</v>
      </c>
      <c r="Q22" s="514" t="s">
        <v>31</v>
      </c>
      <c r="R22" s="515" t="b">
        <v>0</v>
      </c>
      <c r="S22" s="158">
        <v>117535</v>
      </c>
      <c r="T22" s="516" t="s">
        <v>32</v>
      </c>
      <c r="U22" s="205" t="s">
        <v>653</v>
      </c>
      <c r="V22" s="162" t="s">
        <v>59</v>
      </c>
      <c r="W22" s="162" t="s">
        <v>60</v>
      </c>
      <c r="X22" s="162" t="s">
        <v>1032</v>
      </c>
      <c r="Y22" s="162"/>
      <c r="Z22" s="162">
        <v>1018151</v>
      </c>
      <c r="AA22" s="162"/>
      <c r="AB22" s="162"/>
    </row>
    <row r="23" spans="1:28" ht="24">
      <c r="A23" s="158" t="s">
        <v>588</v>
      </c>
      <c r="B23" s="158" t="s">
        <v>192</v>
      </c>
      <c r="C23" s="158" t="s">
        <v>1367</v>
      </c>
      <c r="D23" s="158" t="s">
        <v>1368</v>
      </c>
      <c r="E23" s="158" t="s">
        <v>1369</v>
      </c>
      <c r="F23" s="158">
        <v>12.3</v>
      </c>
      <c r="G23" s="159" t="s">
        <v>1353</v>
      </c>
      <c r="H23" s="158"/>
      <c r="I23" s="158"/>
      <c r="J23" s="158"/>
      <c r="K23" s="158"/>
      <c r="L23" s="158"/>
      <c r="M23" s="207">
        <v>60</v>
      </c>
      <c r="N23" s="207">
        <v>90</v>
      </c>
      <c r="O23" s="207">
        <v>11</v>
      </c>
      <c r="P23" s="160">
        <f>SUM(H23:O23)</f>
        <v>161</v>
      </c>
      <c r="Q23" s="514" t="s">
        <v>31</v>
      </c>
      <c r="R23" s="162"/>
      <c r="S23" s="158">
        <v>117509</v>
      </c>
      <c r="T23" s="516" t="s">
        <v>32</v>
      </c>
      <c r="U23" s="205" t="s">
        <v>653</v>
      </c>
      <c r="V23" s="162" t="s">
        <v>59</v>
      </c>
      <c r="W23" s="162" t="s">
        <v>60</v>
      </c>
      <c r="X23" s="162" t="s">
        <v>1370</v>
      </c>
      <c r="Y23" s="162"/>
      <c r="Z23" s="162">
        <v>1018153</v>
      </c>
      <c r="AA23" s="162"/>
      <c r="AB23" s="162"/>
    </row>
    <row r="24" spans="1:28" ht="24">
      <c r="A24" s="158" t="s">
        <v>173</v>
      </c>
      <c r="B24" s="158" t="s">
        <v>892</v>
      </c>
      <c r="C24" s="158" t="s">
        <v>1371</v>
      </c>
      <c r="D24" s="158" t="s">
        <v>701</v>
      </c>
      <c r="E24" s="158" t="s">
        <v>1372</v>
      </c>
      <c r="F24" s="158">
        <v>10.5</v>
      </c>
      <c r="G24" s="159" t="s">
        <v>560</v>
      </c>
      <c r="H24" s="158"/>
      <c r="I24" s="158"/>
      <c r="J24" s="158"/>
      <c r="K24" s="158"/>
      <c r="L24" s="158"/>
      <c r="M24" s="207">
        <v>161</v>
      </c>
      <c r="N24" s="158"/>
      <c r="O24" s="158"/>
      <c r="P24" s="160">
        <f>SUM(H24:O24)</f>
        <v>161</v>
      </c>
      <c r="Q24" s="514" t="s">
        <v>31</v>
      </c>
      <c r="R24" s="162"/>
      <c r="S24" s="158">
        <v>117510</v>
      </c>
      <c r="T24" s="516" t="s">
        <v>32</v>
      </c>
      <c r="U24" s="205" t="s">
        <v>653</v>
      </c>
      <c r="V24" s="162" t="s">
        <v>59</v>
      </c>
      <c r="W24" s="162" t="s">
        <v>60</v>
      </c>
      <c r="X24" s="162" t="s">
        <v>1032</v>
      </c>
      <c r="Y24" s="162"/>
      <c r="Z24" s="162">
        <v>1018155</v>
      </c>
      <c r="AA24" s="162"/>
      <c r="AB24" s="162"/>
    </row>
    <row r="25" spans="1:28">
      <c r="A25" s="158" t="s">
        <v>63</v>
      </c>
      <c r="B25" s="158" t="s">
        <v>208</v>
      </c>
      <c r="C25" s="158" t="s">
        <v>1373</v>
      </c>
      <c r="D25" s="158" t="s">
        <v>686</v>
      </c>
      <c r="E25" s="158" t="s">
        <v>1366</v>
      </c>
      <c r="F25" s="236">
        <v>10.3</v>
      </c>
      <c r="G25" s="159" t="s">
        <v>251</v>
      </c>
      <c r="H25" s="158"/>
      <c r="I25" s="158"/>
      <c r="J25" s="158"/>
      <c r="K25" s="158"/>
      <c r="L25" s="158"/>
      <c r="M25" s="158"/>
      <c r="N25" s="158"/>
      <c r="O25" s="207">
        <v>161</v>
      </c>
      <c r="P25" s="160">
        <f>SUM(H25:O25)</f>
        <v>161</v>
      </c>
      <c r="Q25" s="514" t="s">
        <v>31</v>
      </c>
      <c r="R25" s="515" t="b">
        <v>0</v>
      </c>
      <c r="S25" s="207">
        <v>117536</v>
      </c>
      <c r="T25" s="516" t="s">
        <v>32</v>
      </c>
      <c r="U25" s="205" t="s">
        <v>653</v>
      </c>
      <c r="V25" s="162" t="s">
        <v>59</v>
      </c>
      <c r="W25" s="162" t="s">
        <v>60</v>
      </c>
      <c r="X25" s="162" t="s">
        <v>1032</v>
      </c>
      <c r="Y25" s="162"/>
      <c r="Z25" s="162">
        <v>1018156</v>
      </c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24</v>
      </c>
      <c r="M26" s="164">
        <f>SUM(M19:M25)</f>
        <v>329</v>
      </c>
      <c r="N26" s="164">
        <f>SUM(N19:N25)</f>
        <v>244</v>
      </c>
      <c r="O26" s="164">
        <f>SUM(O19:O25)</f>
        <v>393</v>
      </c>
      <c r="P26" s="164">
        <f>SUM(P19:P25)</f>
        <v>990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 ht="4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621" t="s">
        <v>1374</v>
      </c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  <row r="36" spans="1:24">
      <c r="A36" s="158"/>
      <c r="B36" s="158"/>
      <c r="C36" s="158"/>
      <c r="D36" s="158"/>
      <c r="E36" s="158"/>
      <c r="F36" s="236"/>
      <c r="G36" s="159"/>
      <c r="H36" s="158"/>
      <c r="I36" s="158"/>
      <c r="J36" s="158"/>
      <c r="K36" s="158"/>
      <c r="L36" s="158"/>
      <c r="M36" s="158"/>
      <c r="N36" s="158"/>
      <c r="O36" s="158"/>
      <c r="P36" s="160"/>
      <c r="Q36" s="514"/>
      <c r="R36" s="515" t="b">
        <v>0</v>
      </c>
      <c r="S36" s="162"/>
      <c r="T36" s="516"/>
      <c r="U36" s="205"/>
      <c r="V36" s="162"/>
      <c r="W36" s="162"/>
      <c r="X36" s="162"/>
    </row>
    <row r="37" spans="1:24">
      <c r="A37" s="158"/>
      <c r="B37" s="158"/>
      <c r="C37" s="158"/>
      <c r="D37" s="158"/>
      <c r="E37" s="158"/>
      <c r="F37" s="236"/>
      <c r="G37" s="159"/>
      <c r="H37" s="158"/>
      <c r="I37" s="158"/>
      <c r="J37" s="158"/>
      <c r="K37" s="158"/>
      <c r="L37" s="158"/>
      <c r="M37" s="158"/>
      <c r="N37" s="158"/>
      <c r="O37" s="158"/>
      <c r="P37" s="160"/>
      <c r="Q37" s="514"/>
      <c r="R37" s="515" t="b">
        <v>0</v>
      </c>
      <c r="S37" s="162"/>
      <c r="T37" s="516"/>
      <c r="U37" s="205"/>
      <c r="V37" s="162"/>
      <c r="W37" s="162"/>
      <c r="X37" s="162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26 Z11">
    <cfRule type="containsText" dxfId="2269" priority="28" operator="containsText" text="Terminal 1">
      <formula>NOT(ISERROR(SEARCH("Terminal 1",Z11)))</formula>
    </cfRule>
    <cfRule type="containsText" dxfId="2268" priority="29" operator="containsText" text="OSCC">
      <formula>NOT(ISERROR(SEARCH("OSCC",Z11)))</formula>
    </cfRule>
    <cfRule type="containsText" dxfId="2267" priority="30" operator="containsText" text="GPC">
      <formula>NOT(ISERROR(SEARCH("GPC",Z11)))</formula>
    </cfRule>
    <cfRule type="containsText" dxfId="2266" priority="31" operator="containsText" text="Helsinki">
      <formula>NOT(ISERROR(SEARCH("Helsinki",Z11)))</formula>
    </cfRule>
  </conditionalFormatting>
  <conditionalFormatting sqref="W9 W4 W7">
    <cfRule type="cellIs" dxfId="2265" priority="25" operator="equal">
      <formula>"LAST"</formula>
    </cfRule>
    <cfRule type="cellIs" dxfId="2264" priority="26" operator="equal">
      <formula>"FIRST"</formula>
    </cfRule>
    <cfRule type="cellIs" dxfId="2263" priority="27" operator="equal">
      <formula>"MIDDLE"</formula>
    </cfRule>
  </conditionalFormatting>
  <conditionalFormatting sqref="W19:W25">
    <cfRule type="cellIs" dxfId="2262" priority="22" operator="equal">
      <formula>"LAST"</formula>
    </cfRule>
    <cfRule type="cellIs" dxfId="2261" priority="23" operator="equal">
      <formula>"FIRST"</formula>
    </cfRule>
    <cfRule type="cellIs" dxfId="2260" priority="24" operator="equal">
      <formula>"MIDDLE"</formula>
    </cfRule>
  </conditionalFormatting>
  <conditionalFormatting sqref="W8">
    <cfRule type="cellIs" dxfId="2259" priority="19" operator="equal">
      <formula>"LAST"</formula>
    </cfRule>
    <cfRule type="cellIs" dxfId="2258" priority="20" operator="equal">
      <formula>"FIRST"</formula>
    </cfRule>
    <cfRule type="cellIs" dxfId="2257" priority="21" operator="equal">
      <formula>"MIDDLE"</formula>
    </cfRule>
  </conditionalFormatting>
  <conditionalFormatting sqref="W3">
    <cfRule type="cellIs" dxfId="2256" priority="16" operator="equal">
      <formula>"LAST"</formula>
    </cfRule>
    <cfRule type="cellIs" dxfId="2255" priority="17" operator="equal">
      <formula>"FIRST"</formula>
    </cfRule>
    <cfRule type="cellIs" dxfId="2254" priority="18" operator="equal">
      <formula>"MIDDLE"</formula>
    </cfRule>
  </conditionalFormatting>
  <conditionalFormatting sqref="W36:W37">
    <cfRule type="cellIs" dxfId="2253" priority="13" operator="equal">
      <formula>"LAST"</formula>
    </cfRule>
    <cfRule type="cellIs" dxfId="2252" priority="14" operator="equal">
      <formula>"FIRST"</formula>
    </cfRule>
    <cfRule type="cellIs" dxfId="2251" priority="15" operator="equal">
      <formula>"MIDDLE"</formula>
    </cfRule>
  </conditionalFormatting>
  <conditionalFormatting sqref="W5">
    <cfRule type="cellIs" dxfId="2250" priority="10" operator="equal">
      <formula>"LAST"</formula>
    </cfRule>
    <cfRule type="cellIs" dxfId="2249" priority="11" operator="equal">
      <formula>"FIRST"</formula>
    </cfRule>
    <cfRule type="cellIs" dxfId="2248" priority="12" operator="equal">
      <formula>"MIDDLE"</formula>
    </cfRule>
  </conditionalFormatting>
  <conditionalFormatting sqref="W6">
    <cfRule type="cellIs" dxfId="2247" priority="7" operator="equal">
      <formula>"LAST"</formula>
    </cfRule>
    <cfRule type="cellIs" dxfId="2246" priority="8" operator="equal">
      <formula>"FIRST"</formula>
    </cfRule>
    <cfRule type="cellIs" dxfId="2245" priority="9" operator="equal">
      <formula>"MIDDLE"</formula>
    </cfRule>
  </conditionalFormatting>
  <dataValidations count="2">
    <dataValidation type="list" showInputMessage="1" showErrorMessage="1" sqref="Z11 Z26" xr:uid="{51667329-3F82-44F2-8BE4-3F32BE5A6A49}">
      <formula1>"GPC, OSCC, Terminal 1, Helsinki"</formula1>
    </dataValidation>
    <dataValidation type="list" allowBlank="1" showInputMessage="1" showErrorMessage="1" sqref="W3:W9 W36:W37 W19:W25" xr:uid="{3FA43BC7-CB19-464D-8C35-A27FDEE8C481}">
      <formula1>"FIRST, MIDDLE, LAST"</formula1>
    </dataValidation>
  </dataValidation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3AE9-93DA-41E8-B586-D8D49CA37571}">
  <sheetPr>
    <tabColor rgb="FFC08FC9"/>
  </sheetPr>
  <dimension ref="A1:AB30"/>
  <sheetViews>
    <sheetView workbookViewId="0">
      <selection activeCell="Z8" sqref="Z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207" t="s">
        <v>1375</v>
      </c>
      <c r="D3" s="207" t="s">
        <v>244</v>
      </c>
      <c r="E3" s="207" t="s">
        <v>1376</v>
      </c>
      <c r="F3" s="361">
        <v>12.3</v>
      </c>
      <c r="G3" s="159"/>
      <c r="H3" s="158"/>
      <c r="I3" s="158"/>
      <c r="J3" s="158"/>
      <c r="K3" s="158"/>
      <c r="L3" s="158"/>
      <c r="M3" s="158"/>
      <c r="N3" s="158"/>
      <c r="O3" s="158"/>
      <c r="P3" s="160">
        <v>240</v>
      </c>
      <c r="Q3" s="514" t="s">
        <v>31</v>
      </c>
      <c r="R3" s="515" t="b">
        <v>0</v>
      </c>
      <c r="S3" s="162">
        <v>117350</v>
      </c>
      <c r="T3" s="516" t="s">
        <v>32</v>
      </c>
      <c r="U3" s="205" t="s">
        <v>653</v>
      </c>
      <c r="V3" s="254" t="s">
        <v>59</v>
      </c>
      <c r="W3" s="162"/>
      <c r="X3" s="162" t="s">
        <v>1267</v>
      </c>
      <c r="Y3" s="162"/>
      <c r="Z3" s="162">
        <v>1018147</v>
      </c>
      <c r="AA3" s="162"/>
      <c r="AB3" s="162"/>
    </row>
    <row r="4" spans="1:28" ht="24">
      <c r="A4" s="158" t="s">
        <v>349</v>
      </c>
      <c r="B4" s="158" t="s">
        <v>66</v>
      </c>
      <c r="C4" s="207" t="s">
        <v>1377</v>
      </c>
      <c r="D4" s="207" t="s">
        <v>244</v>
      </c>
      <c r="E4" s="207" t="s">
        <v>1376</v>
      </c>
      <c r="F4" s="361">
        <v>12.3</v>
      </c>
      <c r="G4" s="159"/>
      <c r="H4" s="158"/>
      <c r="I4" s="158"/>
      <c r="J4" s="158"/>
      <c r="K4" s="158"/>
      <c r="L4" s="158"/>
      <c r="M4" s="158"/>
      <c r="N4" s="158"/>
      <c r="O4" s="158"/>
      <c r="P4" s="160">
        <v>240</v>
      </c>
      <c r="Q4" s="514" t="s">
        <v>31</v>
      </c>
      <c r="R4" s="515" t="b">
        <v>0</v>
      </c>
      <c r="S4" s="162">
        <v>117351</v>
      </c>
      <c r="T4" s="516" t="s">
        <v>32</v>
      </c>
      <c r="U4" s="205" t="s">
        <v>653</v>
      </c>
      <c r="V4" s="254" t="s">
        <v>59</v>
      </c>
      <c r="W4" s="162"/>
      <c r="X4" s="162" t="s">
        <v>1267</v>
      </c>
      <c r="Y4" s="162"/>
      <c r="Z4" s="162">
        <v>1018152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1378</v>
      </c>
      <c r="D5" s="158" t="s">
        <v>338</v>
      </c>
      <c r="E5" s="158" t="s">
        <v>1379</v>
      </c>
      <c r="F5" s="236">
        <v>10</v>
      </c>
      <c r="G5" s="159"/>
      <c r="H5" s="158"/>
      <c r="I5" s="158"/>
      <c r="J5" s="158"/>
      <c r="K5" s="158"/>
      <c r="L5" s="158"/>
      <c r="M5" s="158"/>
      <c r="N5" s="158"/>
      <c r="O5" s="158"/>
      <c r="P5" s="160">
        <v>240</v>
      </c>
      <c r="Q5" s="514" t="s">
        <v>31</v>
      </c>
      <c r="R5" s="515" t="b">
        <v>0</v>
      </c>
      <c r="S5" s="162">
        <v>117352</v>
      </c>
      <c r="T5" s="516" t="s">
        <v>32</v>
      </c>
      <c r="U5" s="205" t="s">
        <v>653</v>
      </c>
      <c r="V5" s="162" t="s">
        <v>53</v>
      </c>
      <c r="W5" s="162"/>
      <c r="X5" s="162" t="s">
        <v>673</v>
      </c>
      <c r="Y5" s="162"/>
      <c r="Z5" s="162">
        <v>1018158</v>
      </c>
      <c r="AA5" s="162"/>
      <c r="AB5" s="162"/>
    </row>
    <row r="6" spans="1:28" ht="24">
      <c r="A6" s="158" t="s">
        <v>349</v>
      </c>
      <c r="B6" s="158" t="s">
        <v>66</v>
      </c>
      <c r="C6" s="158" t="s">
        <v>1380</v>
      </c>
      <c r="D6" s="158" t="s">
        <v>338</v>
      </c>
      <c r="E6" s="158" t="s">
        <v>1379</v>
      </c>
      <c r="F6" s="236">
        <v>10</v>
      </c>
      <c r="G6" s="159"/>
      <c r="H6" s="158"/>
      <c r="I6" s="158"/>
      <c r="J6" s="158"/>
      <c r="K6" s="158"/>
      <c r="L6" s="158"/>
      <c r="M6" s="158"/>
      <c r="N6" s="158"/>
      <c r="O6" s="158"/>
      <c r="P6" s="160">
        <v>240</v>
      </c>
      <c r="Q6" s="514" t="s">
        <v>31</v>
      </c>
      <c r="R6" s="515" t="b">
        <v>0</v>
      </c>
      <c r="S6" s="162">
        <v>117353</v>
      </c>
      <c r="T6" s="516" t="s">
        <v>32</v>
      </c>
      <c r="U6" s="205" t="s">
        <v>653</v>
      </c>
      <c r="V6" s="162" t="s">
        <v>53</v>
      </c>
      <c r="W6" s="162"/>
      <c r="X6" s="162" t="s">
        <v>673</v>
      </c>
      <c r="Y6" s="162"/>
      <c r="Z6" s="162">
        <v>1018159</v>
      </c>
      <c r="AA6" s="162"/>
      <c r="AB6" s="162"/>
    </row>
    <row r="7" spans="1:28" ht="24">
      <c r="A7" s="158" t="s">
        <v>1381</v>
      </c>
      <c r="B7" s="158" t="s">
        <v>360</v>
      </c>
      <c r="C7" s="207" t="s">
        <v>1382</v>
      </c>
      <c r="D7" s="207" t="s">
        <v>451</v>
      </c>
      <c r="E7" s="207" t="s">
        <v>1383</v>
      </c>
      <c r="F7" s="361">
        <v>16.8</v>
      </c>
      <c r="G7" s="159"/>
      <c r="H7" s="158"/>
      <c r="I7" s="158"/>
      <c r="J7" s="158"/>
      <c r="K7" s="158"/>
      <c r="L7" s="158"/>
      <c r="M7" s="158"/>
      <c r="N7" s="158"/>
      <c r="O7" s="158"/>
      <c r="P7" s="160">
        <v>81</v>
      </c>
      <c r="Q7" s="162" t="s">
        <v>33</v>
      </c>
      <c r="R7" s="515" t="b">
        <v>0</v>
      </c>
      <c r="S7" s="162">
        <v>117347</v>
      </c>
      <c r="T7" s="516" t="s">
        <v>32</v>
      </c>
      <c r="U7" s="205" t="s">
        <v>653</v>
      </c>
      <c r="V7" s="254" t="s">
        <v>59</v>
      </c>
      <c r="W7" s="162"/>
      <c r="X7" s="162" t="s">
        <v>841</v>
      </c>
      <c r="Y7" s="162"/>
      <c r="Z7" s="162">
        <v>1018157</v>
      </c>
      <c r="AA7" s="162"/>
      <c r="AB7" s="162"/>
    </row>
    <row r="8" spans="1:28" ht="24">
      <c r="A8" s="158" t="s">
        <v>349</v>
      </c>
      <c r="B8" s="158" t="s">
        <v>66</v>
      </c>
      <c r="C8" s="158" t="s">
        <v>1384</v>
      </c>
      <c r="D8" s="158" t="s">
        <v>338</v>
      </c>
      <c r="E8" s="158" t="s">
        <v>1379</v>
      </c>
      <c r="F8" s="236">
        <v>10</v>
      </c>
      <c r="G8" s="159"/>
      <c r="H8" s="158"/>
      <c r="I8" s="158"/>
      <c r="J8" s="158"/>
      <c r="K8" s="158"/>
      <c r="L8" s="158"/>
      <c r="M8" s="158"/>
      <c r="N8" s="158"/>
      <c r="O8" s="158"/>
      <c r="P8" s="160">
        <v>240</v>
      </c>
      <c r="Q8" s="514" t="s">
        <v>31</v>
      </c>
      <c r="R8" s="162"/>
      <c r="S8" s="162">
        <v>117354</v>
      </c>
      <c r="T8" s="162" t="s">
        <v>34</v>
      </c>
      <c r="U8" s="205" t="s">
        <v>653</v>
      </c>
      <c r="V8" s="162" t="s">
        <v>53</v>
      </c>
      <c r="W8" s="162"/>
      <c r="X8" s="162" t="s">
        <v>673</v>
      </c>
      <c r="Y8" s="162"/>
      <c r="Z8" s="162">
        <v>1018160</v>
      </c>
      <c r="AA8" s="162"/>
      <c r="AB8" s="162"/>
    </row>
    <row r="9" spans="1:28" ht="24">
      <c r="A9" s="158" t="s">
        <v>349</v>
      </c>
      <c r="B9" s="158" t="s">
        <v>66</v>
      </c>
      <c r="C9" s="158" t="s">
        <v>1385</v>
      </c>
      <c r="D9" s="158" t="s">
        <v>338</v>
      </c>
      <c r="E9" s="158" t="s">
        <v>1379</v>
      </c>
      <c r="F9" s="236">
        <v>10</v>
      </c>
      <c r="G9" s="159"/>
      <c r="H9" s="158"/>
      <c r="I9" s="158"/>
      <c r="J9" s="158"/>
      <c r="K9" s="158"/>
      <c r="L9" s="158"/>
      <c r="M9" s="158"/>
      <c r="N9" s="158"/>
      <c r="O9" s="158"/>
      <c r="P9" s="160">
        <v>240</v>
      </c>
      <c r="Q9" s="514" t="s">
        <v>31</v>
      </c>
      <c r="R9" s="162"/>
      <c r="S9" s="162">
        <v>117356</v>
      </c>
      <c r="T9" s="162" t="s">
        <v>34</v>
      </c>
      <c r="U9" s="205" t="s">
        <v>653</v>
      </c>
      <c r="V9" s="162" t="s">
        <v>53</v>
      </c>
      <c r="W9" s="162"/>
      <c r="X9" s="162" t="s">
        <v>673</v>
      </c>
      <c r="Y9" s="162"/>
      <c r="Z9" s="162">
        <v>1018139</v>
      </c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/>
      <c r="Q10" s="162"/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1521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26 Z11">
    <cfRule type="containsText" dxfId="2244" priority="7" operator="containsText" text="Terminal 1">
      <formula>NOT(ISERROR(SEARCH("Terminal 1",Z11)))</formula>
    </cfRule>
    <cfRule type="containsText" dxfId="2243" priority="8" operator="containsText" text="OSCC">
      <formula>NOT(ISERROR(SEARCH("OSCC",Z11)))</formula>
    </cfRule>
    <cfRule type="containsText" dxfId="2242" priority="9" operator="containsText" text="GPC">
      <formula>NOT(ISERROR(SEARCH("GPC",Z11)))</formula>
    </cfRule>
    <cfRule type="containsText" dxfId="2241" priority="10" operator="containsText" text="Helsinki">
      <formula>NOT(ISERROR(SEARCH("Helsinki",Z11)))</formula>
    </cfRule>
  </conditionalFormatting>
  <conditionalFormatting sqref="W3:W9">
    <cfRule type="cellIs" dxfId="2240" priority="4" operator="equal">
      <formula>"LAST"</formula>
    </cfRule>
    <cfRule type="cellIs" dxfId="2239" priority="5" operator="equal">
      <formula>"FIRST"</formula>
    </cfRule>
    <cfRule type="cellIs" dxfId="2238" priority="6" operator="equal">
      <formula>"MIDDLE"</formula>
    </cfRule>
  </conditionalFormatting>
  <conditionalFormatting sqref="W19:W25">
    <cfRule type="cellIs" dxfId="2237" priority="1" operator="equal">
      <formula>"LAST"</formula>
    </cfRule>
    <cfRule type="cellIs" dxfId="2236" priority="2" operator="equal">
      <formula>"FIRST"</formula>
    </cfRule>
    <cfRule type="cellIs" dxfId="2235" priority="3" operator="equal">
      <formula>"MIDDLE"</formula>
    </cfRule>
  </conditionalFormatting>
  <dataValidations count="2">
    <dataValidation type="list" showInputMessage="1" showErrorMessage="1" sqref="Z11 Z26" xr:uid="{F0A44378-C9C3-4949-88A1-998C784BA6F4}">
      <formula1>"GPC, OSCC, Terminal 1, Helsinki"</formula1>
    </dataValidation>
    <dataValidation type="list" allowBlank="1" showInputMessage="1" showErrorMessage="1" sqref="W19:W25 W3:W9" xr:uid="{BCF843BB-1893-4A1B-8042-13244B6EC666}">
      <formula1>"FIRST, MIDDLE, LAST"</formula1>
    </dataValidation>
  </dataValidation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F4BF-9ECB-4964-8188-8FEF00AC81A9}">
  <sheetPr>
    <tabColor rgb="FFFFC000"/>
  </sheetPr>
  <dimension ref="A1:AB16"/>
  <sheetViews>
    <sheetView workbookViewId="0">
      <selection activeCell="L23" sqref="L2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 customHeight="1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1386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61</v>
      </c>
      <c r="B3" s="158" t="s">
        <v>66</v>
      </c>
      <c r="C3" s="158" t="s">
        <v>1387</v>
      </c>
      <c r="D3" s="158" t="s">
        <v>244</v>
      </c>
      <c r="E3" s="158" t="s">
        <v>1388</v>
      </c>
      <c r="F3" s="236">
        <v>12.3</v>
      </c>
      <c r="G3" s="159"/>
      <c r="H3" s="158"/>
      <c r="I3" s="158"/>
      <c r="J3" s="158"/>
      <c r="K3" s="158"/>
      <c r="L3" s="158">
        <v>80</v>
      </c>
      <c r="M3" s="158">
        <v>81</v>
      </c>
      <c r="N3" s="158"/>
      <c r="O3" s="158"/>
      <c r="P3" s="160">
        <f>SUM(H3:O3)</f>
        <v>161</v>
      </c>
      <c r="Q3" s="514" t="s">
        <v>31</v>
      </c>
      <c r="R3" s="515" t="b">
        <v>0</v>
      </c>
      <c r="S3" s="222">
        <v>117553</v>
      </c>
      <c r="T3" s="516" t="s">
        <v>32</v>
      </c>
      <c r="U3" s="205" t="s">
        <v>1311</v>
      </c>
      <c r="V3" s="162" t="s">
        <v>59</v>
      </c>
      <c r="W3" s="162"/>
      <c r="X3" s="162" t="s">
        <v>673</v>
      </c>
      <c r="Y3" s="162"/>
      <c r="Z3" s="162">
        <v>1018174</v>
      </c>
      <c r="AA3" s="162"/>
      <c r="AB3" s="162"/>
    </row>
    <row r="4" spans="1:28" ht="24">
      <c r="A4" s="554" t="s">
        <v>846</v>
      </c>
      <c r="B4" s="158" t="s">
        <v>135</v>
      </c>
      <c r="C4" s="158" t="s">
        <v>1389</v>
      </c>
      <c r="D4" s="158" t="s">
        <v>151</v>
      </c>
      <c r="E4" s="158" t="s">
        <v>1390</v>
      </c>
      <c r="F4" s="236">
        <v>14.6</v>
      </c>
      <c r="G4" s="159"/>
      <c r="H4" s="158"/>
      <c r="I4" s="158"/>
      <c r="J4" s="158"/>
      <c r="K4" s="158"/>
      <c r="L4" s="158"/>
      <c r="M4" s="158">
        <v>135</v>
      </c>
      <c r="N4" s="158">
        <v>26</v>
      </c>
      <c r="O4" s="158"/>
      <c r="P4" s="160">
        <f>SUM(H4:O4)</f>
        <v>161</v>
      </c>
      <c r="Q4" s="162" t="s">
        <v>33</v>
      </c>
      <c r="R4" s="515" t="b">
        <v>0</v>
      </c>
      <c r="S4" s="162">
        <v>117545</v>
      </c>
      <c r="T4" s="162" t="s">
        <v>34</v>
      </c>
      <c r="U4" s="205" t="s">
        <v>1311</v>
      </c>
      <c r="V4" s="162" t="s">
        <v>59</v>
      </c>
      <c r="W4" s="162"/>
      <c r="X4" s="162" t="s">
        <v>841</v>
      </c>
      <c r="Y4" s="162"/>
      <c r="Z4" s="162">
        <v>1018175</v>
      </c>
      <c r="AA4" s="162"/>
      <c r="AB4" s="162"/>
    </row>
    <row r="5" spans="1:28" ht="36">
      <c r="A5" s="525" t="s">
        <v>1391</v>
      </c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514" t="s">
        <v>31</v>
      </c>
      <c r="R5" s="515" t="b">
        <v>0</v>
      </c>
      <c r="S5" s="162"/>
      <c r="T5" s="516" t="s">
        <v>32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514" t="s">
        <v>31</v>
      </c>
      <c r="R6" s="515" t="b">
        <v>0</v>
      </c>
      <c r="S6" s="162"/>
      <c r="T6" s="516" t="s">
        <v>32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80</v>
      </c>
      <c r="M11" s="164">
        <f>SUM(M3:M10)</f>
        <v>216</v>
      </c>
      <c r="N11" s="164">
        <f>SUM(N3:N10)</f>
        <v>26</v>
      </c>
      <c r="O11" s="164">
        <f>SUM(O3:O10)</f>
        <v>0</v>
      </c>
      <c r="P11" s="164">
        <f>SUM(P3:P10)</f>
        <v>322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</sheetData>
  <mergeCells count="8"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11">
    <cfRule type="containsText" dxfId="2234" priority="7" operator="containsText" text="Terminal 1">
      <formula>NOT(ISERROR(SEARCH("Terminal 1",Z11)))</formula>
    </cfRule>
    <cfRule type="containsText" dxfId="2233" priority="8" operator="containsText" text="OSCC">
      <formula>NOT(ISERROR(SEARCH("OSCC",Z11)))</formula>
    </cfRule>
    <cfRule type="containsText" dxfId="2232" priority="9" operator="containsText" text="GPC">
      <formula>NOT(ISERROR(SEARCH("GPC",Z11)))</formula>
    </cfRule>
    <cfRule type="containsText" dxfId="2231" priority="10" operator="containsText" text="Helsinki">
      <formula>NOT(ISERROR(SEARCH("Helsinki",Z11)))</formula>
    </cfRule>
  </conditionalFormatting>
  <conditionalFormatting sqref="W3:W9">
    <cfRule type="cellIs" dxfId="2230" priority="4" operator="equal">
      <formula>"LAST"</formula>
    </cfRule>
    <cfRule type="cellIs" dxfId="2229" priority="5" operator="equal">
      <formula>"FIRST"</formula>
    </cfRule>
    <cfRule type="cellIs" dxfId="2228" priority="6" operator="equal">
      <formula>"MIDDLE"</formula>
    </cfRule>
  </conditionalFormatting>
  <dataValidations count="2">
    <dataValidation type="list" allowBlank="1" showInputMessage="1" showErrorMessage="1" sqref="W3:W9" xr:uid="{2F7D6F51-60FF-4510-A01A-ADBF0FEAE45A}">
      <formula1>"FIRST, MIDDLE, LAST"</formula1>
    </dataValidation>
    <dataValidation type="list" showInputMessage="1" showErrorMessage="1" sqref="Z11" xr:uid="{156631FC-8320-40C5-98D1-59CB2A419D8A}">
      <formula1>"GPC, OSCC, Terminal 1, Helsinki"</formula1>
    </dataValidation>
  </dataValidation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EBFE-C930-416A-B180-13EF6917D944}">
  <sheetPr>
    <tabColor rgb="FFC08FC9"/>
  </sheetPr>
  <dimension ref="A1:AB30"/>
  <sheetViews>
    <sheetView workbookViewId="0">
      <selection activeCell="S6" sqref="S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208" t="s">
        <v>1392</v>
      </c>
      <c r="D3" s="158" t="s">
        <v>910</v>
      </c>
      <c r="E3" s="158" t="s">
        <v>1393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/>
      <c r="P3" s="160">
        <v>240</v>
      </c>
      <c r="Q3" s="514" t="s">
        <v>31</v>
      </c>
      <c r="R3" s="515" t="b">
        <v>0</v>
      </c>
      <c r="S3" s="162">
        <v>117344</v>
      </c>
      <c r="T3" s="516" t="s">
        <v>32</v>
      </c>
      <c r="U3" s="205" t="s">
        <v>653</v>
      </c>
      <c r="V3" s="162" t="s">
        <v>53</v>
      </c>
      <c r="W3" s="162"/>
      <c r="X3" s="162" t="s">
        <v>92</v>
      </c>
      <c r="Y3" s="162"/>
      <c r="Z3" s="162">
        <v>1018067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1394</v>
      </c>
      <c r="D4" s="158" t="s">
        <v>910</v>
      </c>
      <c r="E4" s="158" t="s">
        <v>1393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/>
      <c r="P4" s="160">
        <v>240</v>
      </c>
      <c r="Q4" s="514" t="s">
        <v>31</v>
      </c>
      <c r="R4" s="515" t="b">
        <v>0</v>
      </c>
      <c r="S4" s="162">
        <v>117348</v>
      </c>
      <c r="T4" s="516" t="s">
        <v>32</v>
      </c>
      <c r="U4" s="205" t="s">
        <v>653</v>
      </c>
      <c r="V4" s="162" t="s">
        <v>53</v>
      </c>
      <c r="W4" s="162"/>
      <c r="X4" s="162" t="s">
        <v>92</v>
      </c>
      <c r="Y4" s="162"/>
      <c r="Z4" s="162">
        <v>1018066</v>
      </c>
      <c r="AA4" s="162"/>
      <c r="AB4" s="162"/>
    </row>
    <row r="5" spans="1:28" ht="24">
      <c r="A5" s="158" t="s">
        <v>1381</v>
      </c>
      <c r="B5" s="158" t="s">
        <v>360</v>
      </c>
      <c r="C5" s="158" t="s">
        <v>1395</v>
      </c>
      <c r="D5" s="158" t="s">
        <v>437</v>
      </c>
      <c r="E5" s="158" t="s">
        <v>1396</v>
      </c>
      <c r="F5" s="236">
        <v>15.8</v>
      </c>
      <c r="G5" s="159"/>
      <c r="H5" s="158"/>
      <c r="I5" s="158"/>
      <c r="J5" s="158"/>
      <c r="K5" s="158"/>
      <c r="L5" s="158"/>
      <c r="M5" s="158"/>
      <c r="N5" s="158"/>
      <c r="O5" s="158"/>
      <c r="P5" s="160">
        <v>81</v>
      </c>
      <c r="Q5" s="162" t="s">
        <v>33</v>
      </c>
      <c r="R5" s="515" t="b">
        <v>0</v>
      </c>
      <c r="S5" s="162">
        <v>117346</v>
      </c>
      <c r="T5" s="516" t="s">
        <v>32</v>
      </c>
      <c r="U5" s="205" t="s">
        <v>653</v>
      </c>
      <c r="V5" s="162" t="s">
        <v>53</v>
      </c>
      <c r="W5" s="162"/>
      <c r="X5" s="162" t="s">
        <v>92</v>
      </c>
      <c r="Y5" s="162"/>
      <c r="Z5" s="162">
        <v>1018068</v>
      </c>
      <c r="AA5" s="162"/>
      <c r="AB5" s="162"/>
    </row>
    <row r="6" spans="1:28" ht="24">
      <c r="A6" s="158" t="s">
        <v>349</v>
      </c>
      <c r="B6" s="158" t="s">
        <v>66</v>
      </c>
      <c r="C6" s="208" t="s">
        <v>1397</v>
      </c>
      <c r="D6" s="158" t="s">
        <v>910</v>
      </c>
      <c r="E6" s="158" t="s">
        <v>1393</v>
      </c>
      <c r="F6" s="236">
        <v>10</v>
      </c>
      <c r="G6" s="159"/>
      <c r="H6" s="158"/>
      <c r="I6" s="158"/>
      <c r="J6" s="158"/>
      <c r="K6" s="158"/>
      <c r="L6" s="158"/>
      <c r="M6" s="158"/>
      <c r="N6" s="158"/>
      <c r="O6" s="158"/>
      <c r="P6" s="160">
        <v>159</v>
      </c>
      <c r="Q6" s="514" t="s">
        <v>31</v>
      </c>
      <c r="R6" s="515" t="b">
        <v>0</v>
      </c>
      <c r="S6" s="162">
        <v>117349</v>
      </c>
      <c r="T6" s="516" t="s">
        <v>32</v>
      </c>
      <c r="U6" s="205" t="s">
        <v>653</v>
      </c>
      <c r="V6" s="162" t="s">
        <v>53</v>
      </c>
      <c r="W6" s="162"/>
      <c r="X6" s="162" t="s">
        <v>92</v>
      </c>
      <c r="Y6" s="162"/>
      <c r="Z6" s="162">
        <v>1018063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720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26 Z11">
    <cfRule type="containsText" dxfId="2227" priority="7" operator="containsText" text="Terminal 1">
      <formula>NOT(ISERROR(SEARCH("Terminal 1",Z11)))</formula>
    </cfRule>
    <cfRule type="containsText" dxfId="2226" priority="8" operator="containsText" text="OSCC">
      <formula>NOT(ISERROR(SEARCH("OSCC",Z11)))</formula>
    </cfRule>
    <cfRule type="containsText" dxfId="2225" priority="9" operator="containsText" text="GPC">
      <formula>NOT(ISERROR(SEARCH("GPC",Z11)))</formula>
    </cfRule>
    <cfRule type="containsText" dxfId="2224" priority="10" operator="containsText" text="Helsinki">
      <formula>NOT(ISERROR(SEARCH("Helsinki",Z11)))</formula>
    </cfRule>
  </conditionalFormatting>
  <conditionalFormatting sqref="W3:W9">
    <cfRule type="cellIs" dxfId="2223" priority="4" operator="equal">
      <formula>"LAST"</formula>
    </cfRule>
    <cfRule type="cellIs" dxfId="2222" priority="5" operator="equal">
      <formula>"FIRST"</formula>
    </cfRule>
    <cfRule type="cellIs" dxfId="2221" priority="6" operator="equal">
      <formula>"MIDDLE"</formula>
    </cfRule>
  </conditionalFormatting>
  <conditionalFormatting sqref="W19:W25">
    <cfRule type="cellIs" dxfId="2220" priority="1" operator="equal">
      <formula>"LAST"</formula>
    </cfRule>
    <cfRule type="cellIs" dxfId="2219" priority="2" operator="equal">
      <formula>"FIRST"</formula>
    </cfRule>
    <cfRule type="cellIs" dxfId="2218" priority="3" operator="equal">
      <formula>"MIDDLE"</formula>
    </cfRule>
  </conditionalFormatting>
  <dataValidations count="2">
    <dataValidation type="list" allowBlank="1" showInputMessage="1" showErrorMessage="1" sqref="W19:W25 W3:W9" xr:uid="{DD1B72D3-B7A1-4BF5-8C84-B9031F96BCA7}">
      <formula1>"FIRST, MIDDLE, LAST"</formula1>
    </dataValidation>
    <dataValidation type="list" showInputMessage="1" showErrorMessage="1" sqref="Z11 Z26" xr:uid="{D7F117BB-5A22-48FE-83E6-15256F2EE448}">
      <formula1>"GPC, OSCC, Terminal 1, Helsinki"</formula1>
    </dataValidation>
  </dataValidation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6B896-CD3D-438A-9C00-8FB3014676D0}">
  <sheetPr>
    <tabColor rgb="FFFFC000"/>
  </sheetPr>
  <dimension ref="A1:AB41"/>
  <sheetViews>
    <sheetView workbookViewId="0">
      <selection activeCell="F24" sqref="F24"/>
    </sheetView>
  </sheetViews>
  <sheetFormatPr defaultRowHeight="15"/>
  <cols>
    <col min="1" max="1" width="26.140625" customWidth="1"/>
    <col min="2" max="2" width="7.42578125" bestFit="1" customWidth="1"/>
    <col min="3" max="3" width="14.28515625" customWidth="1"/>
    <col min="4" max="4" width="9" bestFit="1" customWidth="1"/>
    <col min="5" max="5" width="18.85546875" customWidth="1"/>
    <col min="6" max="6" width="7.5703125" customWidth="1"/>
    <col min="7" max="7" width="9.28515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4.285156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1398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312" t="s">
        <v>3</v>
      </c>
      <c r="B2" s="312" t="s">
        <v>4</v>
      </c>
      <c r="C2" s="31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/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5" t="s">
        <v>19</v>
      </c>
      <c r="Q2" s="175" t="s">
        <v>20</v>
      </c>
      <c r="R2" s="583" t="s">
        <v>22</v>
      </c>
      <c r="S2" s="175" t="s">
        <v>9</v>
      </c>
      <c r="T2" s="175" t="s">
        <v>21</v>
      </c>
      <c r="U2" s="175" t="s">
        <v>23</v>
      </c>
      <c r="V2" s="175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502" t="s">
        <v>846</v>
      </c>
      <c r="B3" s="502" t="s">
        <v>135</v>
      </c>
      <c r="C3" s="502" t="s">
        <v>1399</v>
      </c>
      <c r="D3" s="278" t="s">
        <v>1400</v>
      </c>
      <c r="E3" s="244">
        <v>46059.694444444445</v>
      </c>
      <c r="F3" s="236">
        <v>14.8</v>
      </c>
      <c r="G3" s="159"/>
      <c r="H3" s="525" t="s">
        <v>434</v>
      </c>
      <c r="I3" s="158"/>
      <c r="J3" s="158"/>
      <c r="K3" s="158"/>
      <c r="L3" s="158"/>
      <c r="M3" s="158"/>
      <c r="N3" s="158"/>
      <c r="O3" s="207">
        <v>161</v>
      </c>
      <c r="P3" s="158">
        <f>SUM(H3:O3)</f>
        <v>161</v>
      </c>
      <c r="Q3" s="278" t="s">
        <v>33</v>
      </c>
      <c r="R3" s="488" t="b">
        <v>0</v>
      </c>
      <c r="S3" s="502">
        <v>117456</v>
      </c>
      <c r="T3" s="158" t="s">
        <v>98</v>
      </c>
      <c r="U3" s="590"/>
      <c r="V3" s="158" t="s">
        <v>59</v>
      </c>
      <c r="W3" s="162"/>
      <c r="X3" s="162"/>
      <c r="Y3" s="162"/>
      <c r="Z3" s="162">
        <v>1018035</v>
      </c>
      <c r="AA3" s="162"/>
      <c r="AB3" s="162"/>
    </row>
    <row r="4" spans="1:28">
      <c r="A4" s="502" t="s">
        <v>63</v>
      </c>
      <c r="B4" s="502" t="s">
        <v>66</v>
      </c>
      <c r="C4" s="502" t="s">
        <v>1401</v>
      </c>
      <c r="D4" s="278" t="s">
        <v>756</v>
      </c>
      <c r="E4" s="619" t="s">
        <v>1402</v>
      </c>
      <c r="F4" s="236">
        <v>9.9</v>
      </c>
      <c r="G4" s="159" t="s">
        <v>519</v>
      </c>
      <c r="H4" s="525" t="s">
        <v>434</v>
      </c>
      <c r="I4" s="158"/>
      <c r="J4" s="158"/>
      <c r="K4" s="158"/>
      <c r="L4" s="158"/>
      <c r="M4" s="158"/>
      <c r="N4" s="158"/>
      <c r="O4" s="207">
        <v>161</v>
      </c>
      <c r="P4" s="158">
        <f>SUM(H4:O4)</f>
        <v>161</v>
      </c>
      <c r="Q4" s="384" t="s">
        <v>31</v>
      </c>
      <c r="R4" s="488" t="b">
        <v>0</v>
      </c>
      <c r="S4" s="502">
        <v>117451</v>
      </c>
      <c r="T4" s="489" t="s">
        <v>32</v>
      </c>
      <c r="U4" s="590"/>
      <c r="V4" s="158" t="s">
        <v>53</v>
      </c>
      <c r="W4" s="162" t="s">
        <v>54</v>
      </c>
      <c r="X4" s="162"/>
      <c r="Y4" s="162"/>
      <c r="Z4" s="162">
        <v>1018236</v>
      </c>
      <c r="AA4" s="162"/>
      <c r="AB4" s="162"/>
    </row>
    <row r="5" spans="1:28">
      <c r="A5" s="502" t="s">
        <v>846</v>
      </c>
      <c r="B5" s="502" t="s">
        <v>135</v>
      </c>
      <c r="C5" s="502" t="s">
        <v>1403</v>
      </c>
      <c r="D5" s="158" t="s">
        <v>1400</v>
      </c>
      <c r="E5" s="244">
        <v>46059.694444444445</v>
      </c>
      <c r="F5" s="236">
        <v>14.8</v>
      </c>
      <c r="G5" s="159"/>
      <c r="H5" s="525" t="s">
        <v>434</v>
      </c>
      <c r="I5" s="158"/>
      <c r="J5" s="158"/>
      <c r="K5" s="158"/>
      <c r="L5" s="158"/>
      <c r="M5" s="158"/>
      <c r="N5" s="158"/>
      <c r="O5" s="207">
        <v>161</v>
      </c>
      <c r="P5" s="158">
        <f>SUM(H5:O5)</f>
        <v>161</v>
      </c>
      <c r="Q5" s="278" t="s">
        <v>33</v>
      </c>
      <c r="R5" s="488" t="b">
        <v>0</v>
      </c>
      <c r="S5" s="502">
        <v>117449</v>
      </c>
      <c r="T5" s="158" t="s">
        <v>98</v>
      </c>
      <c r="U5" s="590"/>
      <c r="V5" s="158" t="s">
        <v>59</v>
      </c>
      <c r="W5" s="162" t="s">
        <v>60</v>
      </c>
      <c r="X5" s="162"/>
      <c r="Y5" s="162"/>
      <c r="Z5" s="162">
        <v>1018037</v>
      </c>
      <c r="AA5" s="162"/>
      <c r="AB5" s="162"/>
    </row>
    <row r="6" spans="1:28" ht="31.5" customHeight="1">
      <c r="A6" s="502" t="s">
        <v>65</v>
      </c>
      <c r="B6" s="502" t="s">
        <v>66</v>
      </c>
      <c r="C6" s="502" t="s">
        <v>1404</v>
      </c>
      <c r="D6" s="278" t="s">
        <v>910</v>
      </c>
      <c r="E6" s="158" t="s">
        <v>1405</v>
      </c>
      <c r="F6" s="236">
        <v>10</v>
      </c>
      <c r="G6" s="617" t="s">
        <v>1353</v>
      </c>
      <c r="H6" s="158"/>
      <c r="I6" s="158"/>
      <c r="J6" s="158"/>
      <c r="K6" s="158"/>
      <c r="L6" s="158"/>
      <c r="M6" s="207">
        <v>54</v>
      </c>
      <c r="N6" s="207">
        <v>54</v>
      </c>
      <c r="O6" s="207">
        <v>53</v>
      </c>
      <c r="P6" s="158">
        <f>SUM(H6:O6)</f>
        <v>161</v>
      </c>
      <c r="Q6" s="384" t="s">
        <v>31</v>
      </c>
      <c r="R6" s="488" t="b">
        <v>0</v>
      </c>
      <c r="S6" s="199">
        <v>117438</v>
      </c>
      <c r="T6" s="385" t="s">
        <v>32</v>
      </c>
      <c r="U6" s="590" t="s">
        <v>653</v>
      </c>
      <c r="V6" s="158" t="s">
        <v>53</v>
      </c>
      <c r="W6" s="162" t="s">
        <v>54</v>
      </c>
      <c r="X6" s="162" t="s">
        <v>336</v>
      </c>
      <c r="Y6" s="162"/>
      <c r="Z6" s="162">
        <v>1018038</v>
      </c>
      <c r="AA6" s="162"/>
      <c r="AB6" s="162"/>
    </row>
    <row r="7" spans="1:28">
      <c r="A7" s="335" t="s">
        <v>19</v>
      </c>
      <c r="B7" s="214"/>
      <c r="C7" s="214"/>
      <c r="D7" s="165"/>
      <c r="E7" s="164"/>
      <c r="F7" s="165"/>
      <c r="G7" s="165"/>
      <c r="H7" s="164">
        <f>SUM(H3:H6)</f>
        <v>0</v>
      </c>
      <c r="I7" s="164">
        <f>SUM(I3:I6)</f>
        <v>0</v>
      </c>
      <c r="J7" s="164">
        <f>SUM(J3:J6)</f>
        <v>0</v>
      </c>
      <c r="K7" s="164">
        <f>SUM(K3:K6)</f>
        <v>0</v>
      </c>
      <c r="L7" s="164">
        <f>SUM(L3:L6)</f>
        <v>0</v>
      </c>
      <c r="M7" s="164">
        <f>SUM(M3:M6)</f>
        <v>54</v>
      </c>
      <c r="N7" s="164">
        <f>SUM(N3:N6)</f>
        <v>54</v>
      </c>
      <c r="O7" s="164">
        <f>SUM(O3:O6)</f>
        <v>536</v>
      </c>
      <c r="P7" s="164">
        <f>SUM(P3:P6)</f>
        <v>644</v>
      </c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</row>
    <row r="8" spans="1:28">
      <c r="A8" s="239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</row>
    <row r="9" spans="1:28">
      <c r="A9" s="240" t="s">
        <v>35</v>
      </c>
      <c r="B9" s="734" t="s">
        <v>36</v>
      </c>
      <c r="C9" s="734"/>
      <c r="D9" s="237"/>
      <c r="E9" s="735" t="s">
        <v>37</v>
      </c>
      <c r="F9" s="736"/>
      <c r="G9" s="736"/>
      <c r="H9" s="736"/>
      <c r="I9" s="736"/>
      <c r="J9" s="736"/>
      <c r="K9" s="736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</row>
    <row r="10" spans="1:28">
      <c r="A10" s="241" t="s">
        <v>38</v>
      </c>
      <c r="B10" s="737" t="s">
        <v>39</v>
      </c>
      <c r="C10" s="737"/>
      <c r="D10" s="237"/>
      <c r="E10" s="735"/>
      <c r="F10" s="736"/>
      <c r="G10" s="736"/>
      <c r="H10" s="736"/>
      <c r="I10" s="736"/>
      <c r="J10" s="736"/>
      <c r="K10" s="736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8">
      <c r="A11" s="242" t="s">
        <v>40</v>
      </c>
      <c r="B11" s="738"/>
      <c r="C11" s="738"/>
      <c r="D11" s="237"/>
      <c r="E11" s="735"/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 ht="19.5" customHeight="1">
      <c r="A12" s="223" t="s">
        <v>41</v>
      </c>
      <c r="B12" s="225"/>
      <c r="C12" s="224"/>
      <c r="D12" s="230"/>
      <c r="E12" s="226"/>
      <c r="F12" s="227"/>
      <c r="G12" s="228"/>
      <c r="H12" s="229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</row>
    <row r="13" spans="1:28" ht="27">
      <c r="A13" s="739" t="s">
        <v>46</v>
      </c>
      <c r="B13" s="730"/>
      <c r="C13" s="730"/>
      <c r="D13" s="730"/>
      <c r="E13" s="730"/>
      <c r="F13" s="740"/>
      <c r="G13" s="79"/>
      <c r="H13" s="739" t="s">
        <v>1</v>
      </c>
      <c r="I13" s="730"/>
      <c r="J13" s="730"/>
      <c r="K13" s="730"/>
      <c r="L13" s="730"/>
      <c r="M13" s="730"/>
      <c r="N13" s="730"/>
      <c r="O13" s="730"/>
      <c r="P13" s="740"/>
      <c r="Q13" s="732" t="s">
        <v>1406</v>
      </c>
      <c r="R13" s="733"/>
      <c r="S13" s="733"/>
      <c r="T13" s="733"/>
      <c r="U13" s="733"/>
      <c r="V13" s="733"/>
      <c r="W13" s="733"/>
      <c r="X13" s="733"/>
      <c r="Y13" s="733"/>
      <c r="Z13" s="519"/>
      <c r="AA13" s="519"/>
      <c r="AB13" s="518"/>
    </row>
    <row r="14" spans="1:28" ht="34.5" customHeight="1">
      <c r="A14" s="485" t="s">
        <v>3</v>
      </c>
      <c r="B14" s="485" t="s">
        <v>4</v>
      </c>
      <c r="C14" s="485" t="s">
        <v>5</v>
      </c>
      <c r="D14" s="485" t="s">
        <v>6</v>
      </c>
      <c r="E14" s="485" t="s">
        <v>7</v>
      </c>
      <c r="F14" s="485" t="s">
        <v>8</v>
      </c>
      <c r="G14" s="613" t="s">
        <v>10</v>
      </c>
      <c r="H14" s="333" t="s">
        <v>11</v>
      </c>
      <c r="I14" s="333" t="s">
        <v>12</v>
      </c>
      <c r="J14" s="333" t="s">
        <v>13</v>
      </c>
      <c r="K14" s="333" t="s">
        <v>14</v>
      </c>
      <c r="L14" s="333" t="s">
        <v>15</v>
      </c>
      <c r="M14" s="333" t="s">
        <v>16</v>
      </c>
      <c r="N14" s="333" t="s">
        <v>17</v>
      </c>
      <c r="O14" s="334" t="s">
        <v>44</v>
      </c>
      <c r="P14" s="334" t="s">
        <v>19</v>
      </c>
      <c r="Q14" s="157" t="s">
        <v>20</v>
      </c>
      <c r="R14" s="583" t="s">
        <v>22</v>
      </c>
      <c r="S14" s="157" t="s">
        <v>9</v>
      </c>
      <c r="T14" s="157" t="s">
        <v>21</v>
      </c>
      <c r="U14" s="517" t="s">
        <v>23</v>
      </c>
      <c r="V14" s="517" t="s">
        <v>24</v>
      </c>
      <c r="W14" s="512" t="s">
        <v>25</v>
      </c>
      <c r="X14" s="512" t="s">
        <v>26</v>
      </c>
      <c r="Y14" s="517" t="s">
        <v>27</v>
      </c>
      <c r="Z14" s="517" t="s">
        <v>28</v>
      </c>
      <c r="AA14" s="517" t="s">
        <v>29</v>
      </c>
      <c r="AB14" s="517" t="s">
        <v>30</v>
      </c>
    </row>
    <row r="15" spans="1:28" ht="24">
      <c r="A15" s="502" t="s">
        <v>160</v>
      </c>
      <c r="B15" s="531" t="s">
        <v>161</v>
      </c>
      <c r="C15" s="208" t="s">
        <v>1407</v>
      </c>
      <c r="D15" s="208" t="s">
        <v>663</v>
      </c>
      <c r="E15" s="208" t="s">
        <v>1408</v>
      </c>
      <c r="F15" s="208">
        <v>12.2</v>
      </c>
      <c r="G15" s="377"/>
      <c r="H15" s="208"/>
      <c r="I15" s="208"/>
      <c r="J15" s="208"/>
      <c r="K15" s="212"/>
      <c r="L15" s="502"/>
      <c r="M15" s="508">
        <v>54</v>
      </c>
      <c r="N15" s="508">
        <v>81</v>
      </c>
      <c r="O15" s="348">
        <v>26</v>
      </c>
      <c r="P15" s="429">
        <f>SUM(L15:O15)</f>
        <v>161</v>
      </c>
      <c r="Q15" s="278" t="s">
        <v>33</v>
      </c>
      <c r="R15" s="524" t="b">
        <v>0</v>
      </c>
      <c r="S15" s="158">
        <v>117370</v>
      </c>
      <c r="T15" s="158" t="s">
        <v>98</v>
      </c>
      <c r="U15" s="206">
        <v>0.33333333333333331</v>
      </c>
      <c r="V15" s="162" t="s">
        <v>876</v>
      </c>
      <c r="W15" s="162" t="s">
        <v>54</v>
      </c>
      <c r="X15" s="162" t="s">
        <v>632</v>
      </c>
      <c r="Y15" s="162"/>
      <c r="Z15" s="162">
        <v>1018039</v>
      </c>
      <c r="AA15" s="162"/>
      <c r="AB15" s="162"/>
    </row>
    <row r="16" spans="1:28" ht="36">
      <c r="A16" s="502" t="s">
        <v>1066</v>
      </c>
      <c r="B16" s="531" t="s">
        <v>985</v>
      </c>
      <c r="C16" s="208" t="s">
        <v>1409</v>
      </c>
      <c r="D16" s="208" t="s">
        <v>987</v>
      </c>
      <c r="E16" s="208" t="s">
        <v>1410</v>
      </c>
      <c r="F16" s="208">
        <v>27</v>
      </c>
      <c r="G16" s="377"/>
      <c r="H16" s="208"/>
      <c r="I16" s="208"/>
      <c r="J16" s="208"/>
      <c r="K16" s="212"/>
      <c r="L16" s="508">
        <v>54</v>
      </c>
      <c r="M16" s="502"/>
      <c r="N16" s="502"/>
      <c r="O16" s="502"/>
      <c r="P16" s="429">
        <f>SUM(L16:O16)</f>
        <v>54</v>
      </c>
      <c r="Q16" s="278" t="s">
        <v>33</v>
      </c>
      <c r="R16" s="524" t="b">
        <v>0</v>
      </c>
      <c r="S16" s="211">
        <v>117369</v>
      </c>
      <c r="T16" s="158" t="s">
        <v>98</v>
      </c>
      <c r="U16" s="205" t="s">
        <v>946</v>
      </c>
      <c r="V16" s="162" t="s">
        <v>213</v>
      </c>
      <c r="W16" s="162" t="s">
        <v>54</v>
      </c>
      <c r="X16" s="162" t="s">
        <v>504</v>
      </c>
      <c r="Y16" s="162"/>
      <c r="Z16" s="162">
        <v>1018040</v>
      </c>
      <c r="AA16" s="307" t="s">
        <v>990</v>
      </c>
      <c r="AB16" s="162"/>
    </row>
    <row r="17" spans="1:28">
      <c r="A17" s="502" t="s">
        <v>146</v>
      </c>
      <c r="B17" s="531" t="s">
        <v>208</v>
      </c>
      <c r="C17" s="502" t="s">
        <v>1411</v>
      </c>
      <c r="D17" s="278" t="s">
        <v>1020</v>
      </c>
      <c r="E17" s="158" t="s">
        <v>1412</v>
      </c>
      <c r="F17" s="236">
        <v>11</v>
      </c>
      <c r="G17" s="377" t="s">
        <v>44</v>
      </c>
      <c r="H17" s="208"/>
      <c r="I17" s="208"/>
      <c r="J17" s="208"/>
      <c r="K17" s="212"/>
      <c r="L17" s="502"/>
      <c r="M17" s="502"/>
      <c r="N17" s="502"/>
      <c r="O17" s="508">
        <v>81</v>
      </c>
      <c r="P17" s="429">
        <f>SUM(L17:O17)</f>
        <v>81</v>
      </c>
      <c r="Q17" s="612" t="s">
        <v>31</v>
      </c>
      <c r="R17" s="488" t="b">
        <v>0</v>
      </c>
      <c r="S17" s="502">
        <v>117429</v>
      </c>
      <c r="T17" s="489" t="s">
        <v>32</v>
      </c>
      <c r="U17" s="522" t="s">
        <v>653</v>
      </c>
      <c r="V17" s="162" t="s">
        <v>53</v>
      </c>
      <c r="W17" s="162" t="s">
        <v>60</v>
      </c>
      <c r="X17" s="162" t="s">
        <v>504</v>
      </c>
      <c r="Y17" s="162"/>
      <c r="Z17" s="162">
        <v>1018041</v>
      </c>
      <c r="AA17" s="162"/>
      <c r="AB17" s="162"/>
    </row>
    <row r="18" spans="1:28">
      <c r="A18" s="502" t="s">
        <v>48</v>
      </c>
      <c r="B18" s="531" t="s">
        <v>208</v>
      </c>
      <c r="C18" s="502" t="s">
        <v>1413</v>
      </c>
      <c r="D18" s="278" t="s">
        <v>1020</v>
      </c>
      <c r="E18" s="158" t="s">
        <v>1412</v>
      </c>
      <c r="F18" s="236">
        <v>11</v>
      </c>
      <c r="G18" s="377" t="s">
        <v>251</v>
      </c>
      <c r="H18" s="208"/>
      <c r="I18" s="208"/>
      <c r="J18" s="208"/>
      <c r="K18" s="212"/>
      <c r="L18" s="502"/>
      <c r="M18" s="502"/>
      <c r="N18" s="502"/>
      <c r="O18" s="508">
        <v>161</v>
      </c>
      <c r="P18" s="429">
        <f>SUM(L18:O18)</f>
        <v>161</v>
      </c>
      <c r="Q18" s="612" t="s">
        <v>31</v>
      </c>
      <c r="R18" s="488" t="b">
        <v>0</v>
      </c>
      <c r="S18" s="502">
        <v>117426</v>
      </c>
      <c r="T18" s="489" t="s">
        <v>32</v>
      </c>
      <c r="U18" s="205" t="s">
        <v>653</v>
      </c>
      <c r="V18" s="162" t="s">
        <v>53</v>
      </c>
      <c r="W18" s="162" t="s">
        <v>60</v>
      </c>
      <c r="X18" s="162" t="s">
        <v>504</v>
      </c>
      <c r="Y18" s="162"/>
      <c r="Z18" s="162">
        <v>1018042</v>
      </c>
      <c r="AA18" s="162"/>
      <c r="AB18" s="162"/>
    </row>
    <row r="19" spans="1:28">
      <c r="A19" s="502" t="s">
        <v>63</v>
      </c>
      <c r="B19" s="531" t="s">
        <v>208</v>
      </c>
      <c r="C19" s="502" t="s">
        <v>1414</v>
      </c>
      <c r="D19" s="278" t="s">
        <v>1020</v>
      </c>
      <c r="E19" s="158" t="s">
        <v>1412</v>
      </c>
      <c r="F19" s="236">
        <v>11</v>
      </c>
      <c r="G19" s="377" t="s">
        <v>251</v>
      </c>
      <c r="H19" s="208"/>
      <c r="I19" s="208"/>
      <c r="J19" s="208"/>
      <c r="K19" s="212"/>
      <c r="L19" s="345"/>
      <c r="M19" s="345"/>
      <c r="N19" s="345"/>
      <c r="O19" s="348">
        <v>161</v>
      </c>
      <c r="P19" s="429">
        <f>SUM(L19:O19)</f>
        <v>161</v>
      </c>
      <c r="Q19" s="612" t="s">
        <v>31</v>
      </c>
      <c r="R19" s="488" t="b">
        <v>0</v>
      </c>
      <c r="S19" s="502">
        <v>117427</v>
      </c>
      <c r="T19" s="489" t="s">
        <v>32</v>
      </c>
      <c r="U19" s="522" t="s">
        <v>946</v>
      </c>
      <c r="V19" s="162" t="s">
        <v>53</v>
      </c>
      <c r="W19" s="162" t="s">
        <v>60</v>
      </c>
      <c r="X19" s="162" t="s">
        <v>504</v>
      </c>
      <c r="Y19" s="162"/>
      <c r="Z19" s="162">
        <v>1018043</v>
      </c>
      <c r="AA19" s="162"/>
      <c r="AB19" s="162"/>
    </row>
    <row r="20" spans="1:28">
      <c r="A20" s="502" t="s">
        <v>61</v>
      </c>
      <c r="B20" s="531" t="s">
        <v>208</v>
      </c>
      <c r="C20" s="502" t="s">
        <v>1415</v>
      </c>
      <c r="D20" s="278" t="s">
        <v>1020</v>
      </c>
      <c r="E20" s="158" t="s">
        <v>1412</v>
      </c>
      <c r="F20" s="236">
        <v>11</v>
      </c>
      <c r="G20" s="377" t="s">
        <v>44</v>
      </c>
      <c r="H20" s="208"/>
      <c r="I20" s="208"/>
      <c r="J20" s="208"/>
      <c r="K20" s="212"/>
      <c r="L20" s="345"/>
      <c r="M20" s="345"/>
      <c r="N20" s="345"/>
      <c r="O20" s="348">
        <v>161</v>
      </c>
      <c r="P20" s="429">
        <f>SUM(L20:O20)</f>
        <v>161</v>
      </c>
      <c r="Q20" s="612" t="s">
        <v>31</v>
      </c>
      <c r="R20" s="488" t="b">
        <v>0</v>
      </c>
      <c r="S20" s="502">
        <v>117428</v>
      </c>
      <c r="T20" s="489" t="s">
        <v>32</v>
      </c>
      <c r="U20" s="522" t="s">
        <v>653</v>
      </c>
      <c r="V20" s="162" t="s">
        <v>53</v>
      </c>
      <c r="W20" s="162" t="s">
        <v>60</v>
      </c>
      <c r="X20" s="162" t="s">
        <v>504</v>
      </c>
      <c r="Y20" s="162"/>
      <c r="Z20" s="162">
        <v>1018044</v>
      </c>
      <c r="AA20" s="162"/>
      <c r="AB20" s="162"/>
    </row>
    <row r="21" spans="1:28" ht="48">
      <c r="A21" s="502" t="s">
        <v>788</v>
      </c>
      <c r="B21" s="531" t="s">
        <v>66</v>
      </c>
      <c r="C21" s="208" t="s">
        <v>1416</v>
      </c>
      <c r="D21" s="208" t="s">
        <v>225</v>
      </c>
      <c r="E21" s="208" t="s">
        <v>1417</v>
      </c>
      <c r="F21" s="376">
        <v>10.3</v>
      </c>
      <c r="G21" s="159" t="s">
        <v>1353</v>
      </c>
      <c r="H21" s="208"/>
      <c r="I21" s="208"/>
      <c r="J21" s="208"/>
      <c r="K21" s="208"/>
      <c r="L21" s="417"/>
      <c r="M21" s="620">
        <v>30</v>
      </c>
      <c r="N21" s="620">
        <v>101</v>
      </c>
      <c r="O21" s="620">
        <v>30</v>
      </c>
      <c r="P21" s="208">
        <f>SUM(L21:O21)</f>
        <v>161</v>
      </c>
      <c r="Q21" s="612" t="s">
        <v>31</v>
      </c>
      <c r="R21" s="488" t="b">
        <v>0</v>
      </c>
      <c r="S21" s="502">
        <v>117430</v>
      </c>
      <c r="T21" s="489" t="s">
        <v>32</v>
      </c>
      <c r="U21" s="205" t="s">
        <v>653</v>
      </c>
      <c r="V21" s="162" t="s">
        <v>53</v>
      </c>
      <c r="W21" s="162" t="s">
        <v>60</v>
      </c>
      <c r="X21" s="162" t="s">
        <v>308</v>
      </c>
      <c r="Y21" s="162"/>
      <c r="Z21" s="162">
        <v>1018045</v>
      </c>
      <c r="AA21" s="162"/>
      <c r="AB21" s="162"/>
    </row>
    <row r="22" spans="1:28">
      <c r="A22" s="335" t="s">
        <v>19</v>
      </c>
      <c r="B22" s="214"/>
      <c r="C22" s="214"/>
      <c r="D22" s="214"/>
      <c r="E22" s="335"/>
      <c r="F22" s="214"/>
      <c r="G22" s="214"/>
      <c r="H22" s="335">
        <f>SUM(H15:H21)</f>
        <v>0</v>
      </c>
      <c r="I22" s="335">
        <f>SUM(I15:I21)</f>
        <v>0</v>
      </c>
      <c r="J22" s="335">
        <f>SUM(J15:J21)</f>
        <v>0</v>
      </c>
      <c r="K22" s="335">
        <f>SUM(K15:K21)</f>
        <v>0</v>
      </c>
      <c r="L22" s="335">
        <f>SUM(L15:L21)</f>
        <v>54</v>
      </c>
      <c r="M22" s="335">
        <f>SUM(M15:M21)</f>
        <v>84</v>
      </c>
      <c r="N22" s="335">
        <f>SUM(N15:N21)</f>
        <v>182</v>
      </c>
      <c r="O22" s="335">
        <f>SUM(O15:O21)</f>
        <v>620</v>
      </c>
      <c r="P22" s="335">
        <f>SUM(P15:P21)</f>
        <v>940</v>
      </c>
      <c r="Q22" s="165"/>
      <c r="R22" s="165"/>
      <c r="S22" s="214"/>
      <c r="T22" s="165"/>
      <c r="U22" s="165"/>
      <c r="V22" s="165"/>
      <c r="W22" s="165"/>
      <c r="X22" s="165"/>
      <c r="Y22" s="165"/>
      <c r="Z22" s="165"/>
      <c r="AA22" s="165"/>
      <c r="AB22" s="165"/>
    </row>
    <row r="23" spans="1:28">
      <c r="A23" s="239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</row>
    <row r="24" spans="1:28">
      <c r="A24" s="240" t="s">
        <v>35</v>
      </c>
      <c r="B24" s="734" t="s">
        <v>36</v>
      </c>
      <c r="C24" s="734"/>
      <c r="D24" s="237"/>
      <c r="E24" s="735" t="s">
        <v>37</v>
      </c>
      <c r="F24" s="741"/>
      <c r="G24" s="742"/>
      <c r="H24" s="742"/>
      <c r="I24" s="742"/>
      <c r="J24" s="742"/>
      <c r="K24" s="742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</row>
    <row r="25" spans="1:28">
      <c r="A25" s="241" t="s">
        <v>38</v>
      </c>
      <c r="B25" s="737" t="s">
        <v>39</v>
      </c>
      <c r="C25" s="737"/>
      <c r="D25" s="237"/>
      <c r="E25" s="735"/>
      <c r="F25" s="742"/>
      <c r="G25" s="742"/>
      <c r="H25" s="742"/>
      <c r="I25" s="742"/>
      <c r="J25" s="742"/>
      <c r="K25" s="742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</row>
    <row r="26" spans="1:28">
      <c r="A26" s="242" t="s">
        <v>40</v>
      </c>
      <c r="B26" s="738"/>
      <c r="C26" s="738"/>
      <c r="D26" s="237"/>
      <c r="E26" s="735"/>
      <c r="F26" s="742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8" spans="1:28" ht="27">
      <c r="A28" s="730" t="s">
        <v>289</v>
      </c>
      <c r="B28" s="730"/>
      <c r="C28" s="730"/>
      <c r="D28" s="730"/>
      <c r="E28" s="730"/>
      <c r="F28" s="731"/>
      <c r="G28" s="238"/>
      <c r="H28" s="730" t="s">
        <v>1</v>
      </c>
      <c r="I28" s="730"/>
      <c r="J28" s="730"/>
      <c r="K28" s="730"/>
      <c r="L28" s="730"/>
      <c r="M28" s="730"/>
      <c r="N28" s="730"/>
      <c r="O28" s="730"/>
      <c r="P28" s="731"/>
      <c r="Q28" s="732" t="s">
        <v>1418</v>
      </c>
      <c r="R28" s="733"/>
      <c r="S28" s="733"/>
      <c r="T28" s="733"/>
      <c r="U28" s="733"/>
      <c r="V28" s="733"/>
      <c r="W28" s="733"/>
      <c r="X28" s="733"/>
      <c r="Y28" s="733"/>
      <c r="Z28" s="521"/>
      <c r="AA28" s="521"/>
      <c r="AB28" s="520"/>
    </row>
    <row r="29" spans="1:28" ht="24">
      <c r="A29" s="312" t="s">
        <v>3</v>
      </c>
      <c r="B29" s="312" t="s">
        <v>4</v>
      </c>
      <c r="C29" s="312" t="s">
        <v>5</v>
      </c>
      <c r="D29" s="172" t="s">
        <v>6</v>
      </c>
      <c r="E29" s="172" t="s">
        <v>7</v>
      </c>
      <c r="F29" s="172" t="s">
        <v>8</v>
      </c>
      <c r="G29" s="173" t="s">
        <v>10</v>
      </c>
      <c r="H29" s="618"/>
      <c r="I29" s="174" t="s">
        <v>12</v>
      </c>
      <c r="J29" s="174" t="s">
        <v>13</v>
      </c>
      <c r="K29" s="174" t="s">
        <v>14</v>
      </c>
      <c r="L29" s="174" t="s">
        <v>15</v>
      </c>
      <c r="M29" s="174" t="s">
        <v>16</v>
      </c>
      <c r="N29" s="174" t="s">
        <v>17</v>
      </c>
      <c r="O29" s="175" t="s">
        <v>44</v>
      </c>
      <c r="P29" s="175" t="s">
        <v>19</v>
      </c>
      <c r="Q29" s="175" t="s">
        <v>20</v>
      </c>
      <c r="R29" s="583" t="s">
        <v>22</v>
      </c>
      <c r="S29" s="175" t="s">
        <v>9</v>
      </c>
      <c r="T29" s="175" t="s">
        <v>21</v>
      </c>
      <c r="U29" s="175" t="s">
        <v>23</v>
      </c>
      <c r="V29" s="175" t="s">
        <v>24</v>
      </c>
      <c r="W29" s="512" t="s">
        <v>25</v>
      </c>
      <c r="X29" s="512" t="s">
        <v>26</v>
      </c>
      <c r="Y29" s="512" t="s">
        <v>27</v>
      </c>
      <c r="Z29" s="512" t="s">
        <v>28</v>
      </c>
      <c r="AA29" s="512" t="s">
        <v>29</v>
      </c>
      <c r="AB29" s="512" t="s">
        <v>30</v>
      </c>
    </row>
    <row r="30" spans="1:28">
      <c r="A30" s="502" t="s">
        <v>1419</v>
      </c>
      <c r="B30" s="502" t="s">
        <v>1</v>
      </c>
      <c r="C30" s="508" t="s">
        <v>1420</v>
      </c>
      <c r="D30" s="278"/>
      <c r="E30" s="158"/>
      <c r="F30" s="236"/>
      <c r="G30" s="159"/>
      <c r="H30" s="207">
        <v>729</v>
      </c>
      <c r="I30" s="158"/>
      <c r="J30" s="158"/>
      <c r="K30" s="158"/>
      <c r="L30" s="158"/>
      <c r="M30" s="614"/>
      <c r="N30" s="158"/>
      <c r="O30" s="158"/>
      <c r="P30" s="158">
        <f>SUM(H30:O30)</f>
        <v>729</v>
      </c>
      <c r="Q30" s="384" t="s">
        <v>31</v>
      </c>
      <c r="R30" s="488" t="b">
        <v>0</v>
      </c>
      <c r="S30">
        <v>5464</v>
      </c>
      <c r="T30" s="385" t="s">
        <v>32</v>
      </c>
      <c r="U30" s="235"/>
      <c r="V30" s="158"/>
      <c r="W30" s="162" t="s">
        <v>54</v>
      </c>
      <c r="X30" s="162"/>
      <c r="Y30" s="162"/>
      <c r="Z30" s="162"/>
      <c r="AA30" s="162"/>
      <c r="AB30" s="162"/>
    </row>
    <row r="31" spans="1:28">
      <c r="A31" s="502"/>
      <c r="B31" s="502"/>
      <c r="C31" s="502"/>
      <c r="D31" s="278"/>
      <c r="E31" s="158"/>
      <c r="F31" s="236"/>
      <c r="G31" s="159"/>
      <c r="H31" s="158"/>
      <c r="I31" s="158"/>
      <c r="J31" s="158"/>
      <c r="K31" s="158"/>
      <c r="L31" s="158"/>
      <c r="M31" s="158"/>
      <c r="N31" s="158"/>
      <c r="O31" s="158"/>
      <c r="P31" s="158">
        <f>SUM(H31:O31)</f>
        <v>0</v>
      </c>
      <c r="Q31" s="384" t="s">
        <v>31</v>
      </c>
      <c r="R31" s="488" t="b">
        <v>0</v>
      </c>
      <c r="S31" s="502"/>
      <c r="T31" s="489" t="s">
        <v>32</v>
      </c>
      <c r="U31" s="235"/>
      <c r="V31" s="158"/>
      <c r="W31" s="162"/>
      <c r="X31" s="162"/>
      <c r="Y31" s="162"/>
      <c r="Z31" s="162"/>
      <c r="AA31" s="162"/>
      <c r="AB31" s="162"/>
    </row>
    <row r="32" spans="1:28">
      <c r="A32" s="502"/>
      <c r="B32" s="502"/>
      <c r="C32" s="502"/>
      <c r="D32" s="278"/>
      <c r="E32" s="158"/>
      <c r="F32" s="236"/>
      <c r="G32" s="159"/>
      <c r="H32" s="158"/>
      <c r="I32" s="158"/>
      <c r="J32" s="158"/>
      <c r="K32" s="158"/>
      <c r="L32" s="158"/>
      <c r="M32" s="158"/>
      <c r="N32" s="158"/>
      <c r="O32" s="158"/>
      <c r="P32" s="158">
        <f>SUM(H32:O32)</f>
        <v>0</v>
      </c>
      <c r="Q32" s="384" t="s">
        <v>31</v>
      </c>
      <c r="R32" s="488" t="b">
        <v>0</v>
      </c>
      <c r="S32" s="502"/>
      <c r="T32" s="489" t="s">
        <v>32</v>
      </c>
      <c r="U32" s="235"/>
      <c r="V32" s="158"/>
      <c r="W32" s="162"/>
      <c r="X32" s="162"/>
      <c r="Y32" s="162"/>
      <c r="Z32" s="162"/>
      <c r="AA32" s="162"/>
      <c r="AB32" s="162"/>
    </row>
    <row r="33" spans="1:28">
      <c r="A33" s="502"/>
      <c r="B33" s="502"/>
      <c r="C33" s="502"/>
      <c r="D33" s="278"/>
      <c r="E33" s="158"/>
      <c r="F33" s="236"/>
      <c r="G33" s="159"/>
      <c r="H33" s="158"/>
      <c r="I33" s="158"/>
      <c r="J33" s="158"/>
      <c r="K33" s="158"/>
      <c r="L33" s="158"/>
      <c r="M33" s="158"/>
      <c r="N33" s="158"/>
      <c r="O33" s="158"/>
      <c r="P33" s="158">
        <f>SUM(H33:O33)</f>
        <v>0</v>
      </c>
      <c r="Q33" s="384" t="s">
        <v>31</v>
      </c>
      <c r="R33" s="488" t="b">
        <v>0</v>
      </c>
      <c r="S33" s="502"/>
      <c r="T33" s="489" t="s">
        <v>32</v>
      </c>
      <c r="U33" s="235"/>
      <c r="V33" s="158"/>
      <c r="W33" s="162"/>
      <c r="X33" s="162"/>
      <c r="Y33" s="162"/>
      <c r="Z33" s="162"/>
      <c r="AA33" s="162"/>
      <c r="AB33" s="162"/>
    </row>
    <row r="34" spans="1:28">
      <c r="A34" s="502"/>
      <c r="B34" s="502"/>
      <c r="C34" s="502"/>
      <c r="D34" s="278"/>
      <c r="E34" s="158"/>
      <c r="F34" s="236"/>
      <c r="G34" s="159"/>
      <c r="H34" s="158"/>
      <c r="I34" s="158"/>
      <c r="J34" s="158"/>
      <c r="K34" s="158"/>
      <c r="L34" s="158"/>
      <c r="M34" s="158"/>
      <c r="N34" s="158"/>
      <c r="O34" s="158"/>
      <c r="P34" s="158">
        <f>SUM(H34:O34)</f>
        <v>0</v>
      </c>
      <c r="Q34" s="384" t="s">
        <v>31</v>
      </c>
      <c r="R34" s="488" t="b">
        <v>0</v>
      </c>
      <c r="S34" s="502"/>
      <c r="T34" s="489" t="s">
        <v>32</v>
      </c>
      <c r="U34" s="235"/>
      <c r="V34" s="158"/>
      <c r="W34" s="162"/>
      <c r="X34" s="162"/>
      <c r="Y34" s="162"/>
      <c r="Z34" s="162"/>
      <c r="AA34" s="162"/>
      <c r="AB34" s="162"/>
    </row>
    <row r="35" spans="1:28">
      <c r="A35" s="502"/>
      <c r="B35" s="502"/>
      <c r="C35" s="502"/>
      <c r="D35" s="278"/>
      <c r="E35" s="158"/>
      <c r="F35" s="236"/>
      <c r="G35" s="617"/>
      <c r="H35" s="158"/>
      <c r="I35" s="158"/>
      <c r="J35" s="158"/>
      <c r="K35" s="158"/>
      <c r="L35" s="158"/>
      <c r="M35" s="158"/>
      <c r="N35" s="158"/>
      <c r="O35" s="158"/>
      <c r="P35" s="158">
        <f>SUM(H35:O35)</f>
        <v>0</v>
      </c>
      <c r="Q35" s="384" t="s">
        <v>31</v>
      </c>
      <c r="R35" s="488" t="b">
        <v>0</v>
      </c>
      <c r="S35" s="199"/>
      <c r="T35" s="385" t="s">
        <v>32</v>
      </c>
      <c r="U35" s="590"/>
      <c r="V35" s="158"/>
      <c r="W35" s="162"/>
      <c r="X35" s="162"/>
      <c r="Y35" s="162"/>
      <c r="Z35" s="162"/>
      <c r="AA35" s="162"/>
      <c r="AB35" s="162"/>
    </row>
    <row r="36" spans="1:28">
      <c r="A36" s="335" t="s">
        <v>19</v>
      </c>
      <c r="B36" s="214"/>
      <c r="C36" s="214"/>
      <c r="D36" s="165"/>
      <c r="E36" s="164"/>
      <c r="F36" s="165"/>
      <c r="G36" s="165"/>
      <c r="H36" s="164">
        <f>SUM(H30:H35)</f>
        <v>729</v>
      </c>
      <c r="I36" s="164">
        <f>SUM(I30:I35)</f>
        <v>0</v>
      </c>
      <c r="J36" s="164">
        <f>SUM(J30:J35)</f>
        <v>0</v>
      </c>
      <c r="K36" s="164">
        <f>SUM(K30:K35)</f>
        <v>0</v>
      </c>
      <c r="L36" s="164">
        <f>SUM(L30:L35)</f>
        <v>0</v>
      </c>
      <c r="M36" s="164">
        <f>SUM(M30:M35)</f>
        <v>0</v>
      </c>
      <c r="N36" s="164">
        <f>SUM(N30:N35)</f>
        <v>0</v>
      </c>
      <c r="O36" s="164">
        <f>SUM(O30:O35)</f>
        <v>0</v>
      </c>
      <c r="P36" s="164">
        <f>SUM(P30:P35)</f>
        <v>729</v>
      </c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</row>
    <row r="37" spans="1:28">
      <c r="A37" s="239"/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</row>
    <row r="38" spans="1:28">
      <c r="A38" s="240" t="s">
        <v>35</v>
      </c>
      <c r="B38" s="734" t="s">
        <v>36</v>
      </c>
      <c r="C38" s="734"/>
      <c r="D38" s="237"/>
      <c r="E38" s="735" t="s">
        <v>37</v>
      </c>
      <c r="F38" s="736"/>
      <c r="G38" s="736"/>
      <c r="H38" s="736"/>
      <c r="I38" s="736"/>
      <c r="J38" s="736"/>
      <c r="K38" s="736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</row>
    <row r="39" spans="1:28">
      <c r="A39" s="241" t="s">
        <v>38</v>
      </c>
      <c r="B39" s="737" t="s">
        <v>39</v>
      </c>
      <c r="C39" s="737"/>
      <c r="D39" s="237"/>
      <c r="E39" s="735"/>
      <c r="F39" s="736"/>
      <c r="G39" s="736"/>
      <c r="H39" s="736"/>
      <c r="I39" s="736"/>
      <c r="J39" s="736"/>
      <c r="K39" s="736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</row>
    <row r="40" spans="1:28">
      <c r="A40" s="242" t="s">
        <v>40</v>
      </c>
      <c r="B40" s="738"/>
      <c r="C40" s="738"/>
      <c r="D40" s="237"/>
      <c r="E40" s="735"/>
      <c r="F40" s="736"/>
      <c r="G40" s="736"/>
      <c r="H40" s="736"/>
      <c r="I40" s="736"/>
      <c r="J40" s="736"/>
      <c r="K40" s="736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</row>
    <row r="41" spans="1:28">
      <c r="A41" s="223" t="s">
        <v>41</v>
      </c>
      <c r="B41" s="225"/>
      <c r="C41" s="224"/>
      <c r="D41" s="230"/>
      <c r="E41" s="226"/>
      <c r="F41" s="227"/>
      <c r="G41" s="228"/>
      <c r="H41" s="229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</row>
  </sheetData>
  <mergeCells count="24">
    <mergeCell ref="A28:F28"/>
    <mergeCell ref="H28:P28"/>
    <mergeCell ref="Q28:Y28"/>
    <mergeCell ref="B38:C38"/>
    <mergeCell ref="E38:E40"/>
    <mergeCell ref="F38:K40"/>
    <mergeCell ref="B39:C39"/>
    <mergeCell ref="B40:C40"/>
    <mergeCell ref="A13:F13"/>
    <mergeCell ref="H13:P13"/>
    <mergeCell ref="Q13:Y13"/>
    <mergeCell ref="B24:C24"/>
    <mergeCell ref="E24:E26"/>
    <mergeCell ref="F24:K26"/>
    <mergeCell ref="B25:C25"/>
    <mergeCell ref="B26:C26"/>
    <mergeCell ref="A1:F1"/>
    <mergeCell ref="H1:P1"/>
    <mergeCell ref="Q1:Y1"/>
    <mergeCell ref="B9:C9"/>
    <mergeCell ref="E9:E11"/>
    <mergeCell ref="F9:K11"/>
    <mergeCell ref="B10:C10"/>
    <mergeCell ref="B11:C11"/>
  </mergeCells>
  <conditionalFormatting sqref="Z22 Z7">
    <cfRule type="containsText" dxfId="2217" priority="14" operator="containsText" text="Terminal 1">
      <formula>NOT(ISERROR(SEARCH("Terminal 1",Z7)))</formula>
    </cfRule>
    <cfRule type="containsText" dxfId="2216" priority="15" operator="containsText" text="OSCC">
      <formula>NOT(ISERROR(SEARCH("OSCC",Z7)))</formula>
    </cfRule>
    <cfRule type="containsText" dxfId="2215" priority="16" operator="containsText" text="GPC">
      <formula>NOT(ISERROR(SEARCH("GPC",Z7)))</formula>
    </cfRule>
    <cfRule type="containsText" dxfId="2214" priority="17" operator="containsText" text="Helsinki">
      <formula>NOT(ISERROR(SEARCH("Helsinki",Z7)))</formula>
    </cfRule>
  </conditionalFormatting>
  <conditionalFormatting sqref="W3:W6">
    <cfRule type="cellIs" dxfId="2213" priority="11" operator="equal">
      <formula>"LAST"</formula>
    </cfRule>
    <cfRule type="cellIs" dxfId="2212" priority="12" operator="equal">
      <formula>"FIRST"</formula>
    </cfRule>
    <cfRule type="cellIs" dxfId="2211" priority="13" operator="equal">
      <formula>"MIDDLE"</formula>
    </cfRule>
  </conditionalFormatting>
  <conditionalFormatting sqref="W15:W21">
    <cfRule type="cellIs" dxfId="2210" priority="8" operator="equal">
      <formula>"LAST"</formula>
    </cfRule>
    <cfRule type="cellIs" dxfId="2209" priority="9" operator="equal">
      <formula>"FIRST"</formula>
    </cfRule>
    <cfRule type="cellIs" dxfId="2208" priority="10" operator="equal">
      <formula>"MIDDLE"</formula>
    </cfRule>
  </conditionalFormatting>
  <conditionalFormatting sqref="Z36">
    <cfRule type="containsText" dxfId="2207" priority="4" operator="containsText" text="Terminal 1">
      <formula>NOT(ISERROR(SEARCH("Terminal 1",Z36)))</formula>
    </cfRule>
    <cfRule type="containsText" dxfId="2206" priority="5" operator="containsText" text="OSCC">
      <formula>NOT(ISERROR(SEARCH("OSCC",Z36)))</formula>
    </cfRule>
    <cfRule type="containsText" dxfId="2205" priority="6" operator="containsText" text="GPC">
      <formula>NOT(ISERROR(SEARCH("GPC",Z36)))</formula>
    </cfRule>
    <cfRule type="containsText" dxfId="2204" priority="7" operator="containsText" text="Helsinki">
      <formula>NOT(ISERROR(SEARCH("Helsinki",Z36)))</formula>
    </cfRule>
  </conditionalFormatting>
  <conditionalFormatting sqref="W30:W35">
    <cfRule type="cellIs" dxfId="2203" priority="1" operator="equal">
      <formula>"LAST"</formula>
    </cfRule>
    <cfRule type="cellIs" dxfId="2202" priority="2" operator="equal">
      <formula>"FIRST"</formula>
    </cfRule>
    <cfRule type="cellIs" dxfId="2201" priority="3" operator="equal">
      <formula>"MIDDLE"</formula>
    </cfRule>
  </conditionalFormatting>
  <dataValidations count="2">
    <dataValidation type="list" allowBlank="1" showInputMessage="1" showErrorMessage="1" sqref="W15:W21 W30:W35 W3:W6" xr:uid="{C10E1836-0F51-4930-9A06-C6AA227B873D}">
      <formula1>"FIRST, MIDDLE, LAST"</formula1>
    </dataValidation>
    <dataValidation type="list" showInputMessage="1" showErrorMessage="1" sqref="Z7 Z22 Z36" xr:uid="{D959A14B-567F-4404-AFFD-E564CEFCD09C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0B0F-78B8-48E5-B3BF-17930BA4A948}">
  <sheetPr>
    <tabColor theme="9"/>
  </sheetPr>
  <dimension ref="A1:AB30"/>
  <sheetViews>
    <sheetView workbookViewId="0">
      <selection activeCell="AC8" sqref="AC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1421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207" t="s">
        <v>1422</v>
      </c>
      <c r="D3" s="158" t="s">
        <v>338</v>
      </c>
      <c r="E3" s="158" t="s">
        <v>1423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514" t="s">
        <v>31</v>
      </c>
      <c r="R3" s="515" t="b">
        <v>0</v>
      </c>
      <c r="S3" s="162">
        <v>117182</v>
      </c>
      <c r="T3" s="516" t="s">
        <v>32</v>
      </c>
      <c r="U3" s="162"/>
      <c r="V3" s="162" t="s">
        <v>53</v>
      </c>
      <c r="W3" s="162"/>
      <c r="X3" s="162" t="s">
        <v>673</v>
      </c>
      <c r="Y3" s="162"/>
      <c r="Z3" s="162">
        <v>1017896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1424</v>
      </c>
      <c r="D4" s="158" t="s">
        <v>338</v>
      </c>
      <c r="E4" s="158" t="s">
        <v>1423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514" t="s">
        <v>31</v>
      </c>
      <c r="R4" s="515" t="b">
        <v>0</v>
      </c>
      <c r="S4" s="162">
        <v>117184</v>
      </c>
      <c r="T4" s="516" t="s">
        <v>32</v>
      </c>
      <c r="U4" s="162"/>
      <c r="V4" s="162" t="s">
        <v>53</v>
      </c>
      <c r="W4" s="162"/>
      <c r="X4" s="162" t="s">
        <v>673</v>
      </c>
      <c r="Y4" s="162"/>
      <c r="Z4" s="162" t="s">
        <v>1425</v>
      </c>
      <c r="AA4" s="162"/>
      <c r="AB4" s="162"/>
    </row>
    <row r="5" spans="1:28" ht="24">
      <c r="A5" s="158" t="s">
        <v>359</v>
      </c>
      <c r="B5" s="158" t="s">
        <v>360</v>
      </c>
      <c r="C5" s="158" t="s">
        <v>1426</v>
      </c>
      <c r="D5" s="158" t="s">
        <v>362</v>
      </c>
      <c r="E5" s="158" t="s">
        <v>1427</v>
      </c>
      <c r="F5" s="236">
        <v>14.8</v>
      </c>
      <c r="G5" s="159"/>
      <c r="H5" s="158"/>
      <c r="I5" s="158"/>
      <c r="J5" s="158"/>
      <c r="K5" s="158"/>
      <c r="L5" s="158"/>
      <c r="M5" s="158"/>
      <c r="N5" s="158"/>
      <c r="O5" s="158">
        <v>161</v>
      </c>
      <c r="P5" s="160">
        <f>SUM(H5:O5)</f>
        <v>161</v>
      </c>
      <c r="Q5" s="559" t="s">
        <v>33</v>
      </c>
      <c r="R5" s="515" t="b">
        <v>0</v>
      </c>
      <c r="S5" s="162">
        <v>117185</v>
      </c>
      <c r="T5" s="516" t="s">
        <v>32</v>
      </c>
      <c r="U5" s="162"/>
      <c r="V5" s="162" t="s">
        <v>53</v>
      </c>
      <c r="W5" s="162"/>
      <c r="X5" s="162" t="s">
        <v>673</v>
      </c>
      <c r="Y5" s="162"/>
      <c r="Z5" s="162">
        <v>1017911</v>
      </c>
      <c r="AA5" s="162"/>
      <c r="AB5" s="162"/>
    </row>
    <row r="6" spans="1:28" ht="48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/>
      <c r="Q6" s="514" t="s">
        <v>31</v>
      </c>
      <c r="R6" s="515" t="b">
        <v>0</v>
      </c>
      <c r="S6" s="162"/>
      <c r="T6" s="516" t="s">
        <v>32</v>
      </c>
      <c r="U6" s="162"/>
      <c r="V6" s="162"/>
      <c r="W6" s="162"/>
      <c r="X6" s="162"/>
      <c r="Y6" s="162"/>
      <c r="Z6" s="162"/>
      <c r="AA6" s="162" t="s">
        <v>1428</v>
      </c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641</v>
      </c>
      <c r="P11" s="164">
        <f>SUM(P3:P10)</f>
        <v>641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26 Z11">
    <cfRule type="containsText" dxfId="2200" priority="7" operator="containsText" text="Terminal 1">
      <formula>NOT(ISERROR(SEARCH("Terminal 1",Z11)))</formula>
    </cfRule>
    <cfRule type="containsText" dxfId="2199" priority="8" operator="containsText" text="OSCC">
      <formula>NOT(ISERROR(SEARCH("OSCC",Z11)))</formula>
    </cfRule>
    <cfRule type="containsText" dxfId="2198" priority="9" operator="containsText" text="GPC">
      <formula>NOT(ISERROR(SEARCH("GPC",Z11)))</formula>
    </cfRule>
    <cfRule type="containsText" dxfId="2197" priority="10" operator="containsText" text="Helsinki">
      <formula>NOT(ISERROR(SEARCH("Helsinki",Z11)))</formula>
    </cfRule>
  </conditionalFormatting>
  <conditionalFormatting sqref="W3:W9">
    <cfRule type="cellIs" dxfId="2196" priority="4" operator="equal">
      <formula>"LAST"</formula>
    </cfRule>
    <cfRule type="cellIs" dxfId="2195" priority="5" operator="equal">
      <formula>"FIRST"</formula>
    </cfRule>
    <cfRule type="cellIs" dxfId="2194" priority="6" operator="equal">
      <formula>"MIDDLE"</formula>
    </cfRule>
  </conditionalFormatting>
  <conditionalFormatting sqref="W19:W25">
    <cfRule type="cellIs" dxfId="2193" priority="1" operator="equal">
      <formula>"LAST"</formula>
    </cfRule>
    <cfRule type="cellIs" dxfId="2192" priority="2" operator="equal">
      <formula>"FIRST"</formula>
    </cfRule>
    <cfRule type="cellIs" dxfId="2191" priority="3" operator="equal">
      <formula>"MIDDLE"</formula>
    </cfRule>
  </conditionalFormatting>
  <dataValidations count="2">
    <dataValidation type="list" showInputMessage="1" showErrorMessage="1" sqref="Z11 Z26" xr:uid="{E554BF7D-3E1C-44A0-B159-CE0088536781}">
      <formula1>"GPC, OSCC, Terminal 1, Helsinki"</formula1>
    </dataValidation>
    <dataValidation type="list" allowBlank="1" showInputMessage="1" showErrorMessage="1" sqref="W19:W25 W3:W9" xr:uid="{0029A95A-9F94-49C6-9BD0-F718F00C1972}">
      <formula1>"FIRST, MIDDLE, LAST"</formula1>
    </dataValidation>
  </dataValidation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3A45-F17E-4B58-95CC-4D71E5AC8C8A}">
  <sheetPr>
    <tabColor rgb="FF00B0F0"/>
  </sheetPr>
  <dimension ref="A1:AB54"/>
  <sheetViews>
    <sheetView topLeftCell="A47" workbookViewId="0">
      <selection activeCell="N36" sqref="N3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5.42578125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3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1429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5" t="s">
        <v>19</v>
      </c>
      <c r="Q2" s="175" t="s">
        <v>20</v>
      </c>
      <c r="R2" s="583" t="s">
        <v>22</v>
      </c>
      <c r="S2" s="175" t="s">
        <v>9</v>
      </c>
      <c r="T2" s="175" t="s">
        <v>21</v>
      </c>
      <c r="U2" s="175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888</v>
      </c>
      <c r="B3" s="158" t="s">
        <v>72</v>
      </c>
      <c r="C3" s="207" t="s">
        <v>1430</v>
      </c>
      <c r="D3" s="158" t="s">
        <v>853</v>
      </c>
      <c r="E3" s="158" t="s">
        <v>1431</v>
      </c>
      <c r="F3" s="236">
        <v>14</v>
      </c>
      <c r="G3" s="159"/>
      <c r="H3" s="158"/>
      <c r="I3" s="158"/>
      <c r="J3" s="158"/>
      <c r="K3" s="158"/>
      <c r="L3" s="158"/>
      <c r="M3" s="207">
        <v>108</v>
      </c>
      <c r="N3" s="207">
        <v>53</v>
      </c>
      <c r="O3" s="158"/>
      <c r="P3" s="158">
        <f>SUM(H3:O3)</f>
        <v>161</v>
      </c>
      <c r="Q3" s="158" t="s">
        <v>33</v>
      </c>
      <c r="R3" s="524" t="b">
        <v>0</v>
      </c>
      <c r="S3" s="158">
        <v>117278</v>
      </c>
      <c r="T3" s="158" t="s">
        <v>34</v>
      </c>
      <c r="U3" s="235">
        <v>0.25</v>
      </c>
      <c r="V3" s="162" t="s">
        <v>213</v>
      </c>
      <c r="W3" s="162" t="s">
        <v>54</v>
      </c>
      <c r="X3" s="162" t="s">
        <v>1208</v>
      </c>
      <c r="Y3" s="162"/>
      <c r="Z3" s="162">
        <v>1017945</v>
      </c>
      <c r="AA3" s="162"/>
      <c r="AB3" s="162"/>
    </row>
    <row r="4" spans="1:28">
      <c r="A4" s="158" t="s">
        <v>1432</v>
      </c>
      <c r="B4" s="158" t="s">
        <v>1433</v>
      </c>
      <c r="C4" s="207" t="s">
        <v>1434</v>
      </c>
      <c r="D4" s="158" t="s">
        <v>614</v>
      </c>
      <c r="E4" s="244" t="s">
        <v>1435</v>
      </c>
      <c r="F4" s="236">
        <v>15.3</v>
      </c>
      <c r="G4" s="159"/>
      <c r="H4" s="158"/>
      <c r="I4" s="158"/>
      <c r="J4" s="158"/>
      <c r="K4" s="158"/>
      <c r="L4" s="207">
        <v>81</v>
      </c>
      <c r="M4" s="207">
        <v>54</v>
      </c>
      <c r="N4" s="158"/>
      <c r="O4" s="158"/>
      <c r="P4" s="158">
        <f>SUM(H4:O4)</f>
        <v>135</v>
      </c>
      <c r="Q4" s="158" t="s">
        <v>33</v>
      </c>
      <c r="R4" s="524" t="b">
        <v>0</v>
      </c>
      <c r="S4" s="158">
        <v>117255</v>
      </c>
      <c r="T4" s="385" t="s">
        <v>32</v>
      </c>
      <c r="U4" s="235">
        <v>0.5</v>
      </c>
      <c r="V4" s="162" t="s">
        <v>59</v>
      </c>
      <c r="W4" s="162" t="s">
        <v>60</v>
      </c>
      <c r="X4" s="162" t="s">
        <v>1436</v>
      </c>
      <c r="Y4" s="162"/>
      <c r="Z4" s="162">
        <v>1017946</v>
      </c>
      <c r="AA4" s="162"/>
      <c r="AB4" s="162"/>
    </row>
    <row r="5" spans="1:28" ht="36">
      <c r="A5" s="158" t="s">
        <v>984</v>
      </c>
      <c r="B5" s="158" t="s">
        <v>985</v>
      </c>
      <c r="C5" s="207" t="s">
        <v>1437</v>
      </c>
      <c r="D5" s="158" t="s">
        <v>987</v>
      </c>
      <c r="E5" s="158" t="s">
        <v>1438</v>
      </c>
      <c r="F5" s="236">
        <v>27</v>
      </c>
      <c r="G5" s="159"/>
      <c r="H5" s="158"/>
      <c r="I5" s="158"/>
      <c r="J5" s="158"/>
      <c r="K5" s="158"/>
      <c r="L5" s="207">
        <v>27</v>
      </c>
      <c r="M5" s="158"/>
      <c r="N5" s="158"/>
      <c r="O5" s="158"/>
      <c r="P5" s="158">
        <f>SUM(H5:O5)</f>
        <v>27</v>
      </c>
      <c r="Q5" s="158" t="s">
        <v>33</v>
      </c>
      <c r="R5" s="524" t="b">
        <v>0</v>
      </c>
      <c r="S5" s="211">
        <v>117280</v>
      </c>
      <c r="T5" s="158" t="s">
        <v>34</v>
      </c>
      <c r="U5" s="501" t="s">
        <v>946</v>
      </c>
      <c r="V5" s="162" t="s">
        <v>213</v>
      </c>
      <c r="W5" s="162" t="s">
        <v>54</v>
      </c>
      <c r="X5" s="162" t="s">
        <v>1439</v>
      </c>
      <c r="Y5" s="162"/>
      <c r="Z5" s="162">
        <v>1017947</v>
      </c>
      <c r="AA5" s="307" t="s">
        <v>990</v>
      </c>
      <c r="AB5" s="162"/>
    </row>
    <row r="6" spans="1:28">
      <c r="A6" s="158" t="s">
        <v>48</v>
      </c>
      <c r="B6" s="158" t="s">
        <v>208</v>
      </c>
      <c r="C6" s="207" t="s">
        <v>1440</v>
      </c>
      <c r="D6" s="158" t="s">
        <v>1229</v>
      </c>
      <c r="E6" s="158" t="s">
        <v>1441</v>
      </c>
      <c r="F6" s="337">
        <v>14.1</v>
      </c>
      <c r="G6" s="159" t="s">
        <v>251</v>
      </c>
      <c r="H6" s="158"/>
      <c r="I6" s="158"/>
      <c r="J6" s="158"/>
      <c r="K6" s="158"/>
      <c r="L6" s="158"/>
      <c r="M6" s="158"/>
      <c r="N6" s="207">
        <v>101</v>
      </c>
      <c r="O6" s="207">
        <v>60</v>
      </c>
      <c r="P6" s="158">
        <f>SUM(H6:O6)</f>
        <v>161</v>
      </c>
      <c r="Q6" s="384" t="s">
        <v>31</v>
      </c>
      <c r="R6" s="488" t="b">
        <v>0</v>
      </c>
      <c r="S6" s="502">
        <v>117322</v>
      </c>
      <c r="T6" s="489" t="s">
        <v>32</v>
      </c>
      <c r="U6" s="501" t="s">
        <v>653</v>
      </c>
      <c r="V6" s="162" t="s">
        <v>59</v>
      </c>
      <c r="W6" s="162" t="s">
        <v>60</v>
      </c>
      <c r="X6" s="162" t="s">
        <v>486</v>
      </c>
      <c r="Y6" s="162"/>
      <c r="Z6" s="162">
        <v>1017948</v>
      </c>
      <c r="AA6" s="162"/>
      <c r="AB6" s="162"/>
    </row>
    <row r="7" spans="1:28">
      <c r="A7" s="158" t="s">
        <v>48</v>
      </c>
      <c r="B7" s="158" t="s">
        <v>208</v>
      </c>
      <c r="C7" s="207" t="s">
        <v>1442</v>
      </c>
      <c r="D7" s="158" t="s">
        <v>686</v>
      </c>
      <c r="E7" s="609" t="s">
        <v>1443</v>
      </c>
      <c r="F7" s="610">
        <v>9.8000000000000007</v>
      </c>
      <c r="G7" s="210" t="s">
        <v>251</v>
      </c>
      <c r="H7" s="158"/>
      <c r="I7" s="158"/>
      <c r="J7" s="158"/>
      <c r="K7" s="158"/>
      <c r="L7" s="158"/>
      <c r="M7" s="158"/>
      <c r="N7" s="207">
        <v>101</v>
      </c>
      <c r="O7" s="217">
        <v>60</v>
      </c>
      <c r="P7" s="158">
        <f>SUM(H7:O7)</f>
        <v>161</v>
      </c>
      <c r="Q7" s="384" t="s">
        <v>31</v>
      </c>
      <c r="R7" s="488" t="b">
        <v>0</v>
      </c>
      <c r="S7" s="502">
        <v>117319</v>
      </c>
      <c r="T7" s="489" t="s">
        <v>32</v>
      </c>
      <c r="U7" s="501" t="s">
        <v>653</v>
      </c>
      <c r="V7" s="162" t="s">
        <v>59</v>
      </c>
      <c r="W7" s="162" t="s">
        <v>60</v>
      </c>
      <c r="X7" s="162" t="s">
        <v>1032</v>
      </c>
      <c r="Y7" s="162"/>
      <c r="Z7" s="162">
        <v>1017949</v>
      </c>
      <c r="AA7" s="162"/>
      <c r="AB7" s="162"/>
    </row>
    <row r="8" spans="1:28">
      <c r="A8" s="158" t="s">
        <v>48</v>
      </c>
      <c r="B8" s="158" t="s">
        <v>208</v>
      </c>
      <c r="C8" s="207" t="s">
        <v>1444</v>
      </c>
      <c r="D8" s="158" t="s">
        <v>686</v>
      </c>
      <c r="E8" s="609" t="s">
        <v>1443</v>
      </c>
      <c r="F8" s="610">
        <v>9.8000000000000007</v>
      </c>
      <c r="G8" s="210" t="s">
        <v>251</v>
      </c>
      <c r="H8" s="158"/>
      <c r="I8" s="158"/>
      <c r="J8" s="158"/>
      <c r="K8" s="158"/>
      <c r="L8" s="158"/>
      <c r="M8" s="158"/>
      <c r="N8" s="207">
        <v>101</v>
      </c>
      <c r="O8" s="207">
        <v>60</v>
      </c>
      <c r="P8" s="158">
        <f>SUM(H8:O8)</f>
        <v>161</v>
      </c>
      <c r="Q8" s="384" t="s">
        <v>31</v>
      </c>
      <c r="R8" s="488" t="b">
        <v>0</v>
      </c>
      <c r="S8" s="570">
        <v>117318</v>
      </c>
      <c r="T8" s="489" t="s">
        <v>32</v>
      </c>
      <c r="U8" s="501" t="s">
        <v>653</v>
      </c>
      <c r="V8" s="162" t="s">
        <v>59</v>
      </c>
      <c r="W8" s="162" t="s">
        <v>60</v>
      </c>
      <c r="X8" s="162" t="s">
        <v>1032</v>
      </c>
      <c r="Y8" s="162"/>
      <c r="Z8" s="162">
        <v>1017950</v>
      </c>
      <c r="AA8" s="162"/>
      <c r="AB8" s="162"/>
    </row>
    <row r="9" spans="1:28">
      <c r="A9" s="158" t="s">
        <v>271</v>
      </c>
      <c r="B9" s="158" t="s">
        <v>208</v>
      </c>
      <c r="C9" s="207" t="s">
        <v>1445</v>
      </c>
      <c r="D9" s="158" t="s">
        <v>686</v>
      </c>
      <c r="E9" s="609" t="s">
        <v>1443</v>
      </c>
      <c r="F9" s="610">
        <v>9.8000000000000007</v>
      </c>
      <c r="G9" s="210" t="s">
        <v>1446</v>
      </c>
      <c r="H9" s="158"/>
      <c r="I9" s="158"/>
      <c r="J9" s="158"/>
      <c r="K9" s="158"/>
      <c r="L9" s="158"/>
      <c r="M9" s="158"/>
      <c r="N9" s="207">
        <v>101</v>
      </c>
      <c r="O9" s="217">
        <v>60</v>
      </c>
      <c r="P9" s="158">
        <f>SUM(H9:O9)</f>
        <v>161</v>
      </c>
      <c r="Q9" s="384" t="s">
        <v>31</v>
      </c>
      <c r="R9" s="488" t="b">
        <v>0</v>
      </c>
      <c r="S9" s="570">
        <v>117317</v>
      </c>
      <c r="T9" s="489" t="s">
        <v>32</v>
      </c>
      <c r="U9" s="501" t="s">
        <v>653</v>
      </c>
      <c r="V9" s="162" t="s">
        <v>59</v>
      </c>
      <c r="W9" s="162" t="s">
        <v>60</v>
      </c>
      <c r="X9" s="162" t="s">
        <v>1032</v>
      </c>
      <c r="Y9" s="162"/>
      <c r="Z9" s="162">
        <v>1017951</v>
      </c>
      <c r="AA9" s="162"/>
      <c r="AB9" s="162"/>
    </row>
    <row r="10" spans="1:28">
      <c r="A10" s="158"/>
      <c r="B10" s="158"/>
      <c r="C10" s="158"/>
      <c r="D10" s="158"/>
      <c r="E10" s="158"/>
      <c r="F10" s="379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/>
      <c r="R10" s="162"/>
      <c r="S10" s="204"/>
      <c r="T10" s="162"/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108</v>
      </c>
      <c r="M11" s="164">
        <f>SUM(M3:M10)</f>
        <v>162</v>
      </c>
      <c r="N11" s="164">
        <f>SUM(N3:N10)</f>
        <v>457</v>
      </c>
      <c r="O11" s="164">
        <f>SUM(O3:O10)</f>
        <v>240</v>
      </c>
      <c r="P11" s="164">
        <f>SUM(P3:P10)</f>
        <v>967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260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1447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63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 ht="24">
      <c r="A19" s="158" t="s">
        <v>788</v>
      </c>
      <c r="B19" s="158" t="s">
        <v>66</v>
      </c>
      <c r="C19" s="207" t="s">
        <v>1448</v>
      </c>
      <c r="D19" s="158" t="s">
        <v>1153</v>
      </c>
      <c r="E19" s="158" t="s">
        <v>1449</v>
      </c>
      <c r="F19" s="236">
        <v>12.9</v>
      </c>
      <c r="G19" s="523" t="s">
        <v>1450</v>
      </c>
      <c r="H19" s="158"/>
      <c r="I19" s="158"/>
      <c r="J19" s="158"/>
      <c r="K19" s="158"/>
      <c r="L19" s="158">
        <v>20</v>
      </c>
      <c r="M19" s="158">
        <v>81</v>
      </c>
      <c r="N19" s="158">
        <v>60</v>
      </c>
      <c r="O19" s="158"/>
      <c r="P19" s="160">
        <f>SUM(H19:O19)</f>
        <v>161</v>
      </c>
      <c r="Q19" s="514" t="s">
        <v>31</v>
      </c>
      <c r="R19" s="540" t="b">
        <v>0</v>
      </c>
      <c r="S19" s="502">
        <v>117307</v>
      </c>
      <c r="T19" s="541" t="s">
        <v>32</v>
      </c>
      <c r="U19" s="205" t="s">
        <v>946</v>
      </c>
      <c r="V19" s="162" t="s">
        <v>53</v>
      </c>
      <c r="W19" s="162"/>
      <c r="X19" s="162" t="s">
        <v>355</v>
      </c>
      <c r="Y19" s="162"/>
      <c r="Z19" s="162">
        <v>1017952</v>
      </c>
      <c r="AA19" s="162"/>
      <c r="AB19" s="162"/>
    </row>
    <row r="20" spans="1:28" ht="24">
      <c r="A20" s="158" t="s">
        <v>304</v>
      </c>
      <c r="B20" s="158" t="s">
        <v>66</v>
      </c>
      <c r="C20" s="207" t="s">
        <v>1451</v>
      </c>
      <c r="D20" s="158" t="s">
        <v>1153</v>
      </c>
      <c r="E20" s="158" t="s">
        <v>1449</v>
      </c>
      <c r="F20" s="236">
        <v>12.9</v>
      </c>
      <c r="G20" s="159" t="s">
        <v>1258</v>
      </c>
      <c r="H20" s="158"/>
      <c r="I20" s="158"/>
      <c r="J20" s="158"/>
      <c r="K20" s="158"/>
      <c r="L20" s="158"/>
      <c r="M20" s="158">
        <v>120</v>
      </c>
      <c r="N20" s="158"/>
      <c r="O20" s="158">
        <v>41</v>
      </c>
      <c r="P20" s="160">
        <f>SUM(H20:O20)</f>
        <v>161</v>
      </c>
      <c r="Q20" s="514" t="s">
        <v>31</v>
      </c>
      <c r="R20" s="540" t="b">
        <v>0</v>
      </c>
      <c r="S20" s="502">
        <v>117308</v>
      </c>
      <c r="T20" s="541" t="s">
        <v>32</v>
      </c>
      <c r="U20" s="205" t="s">
        <v>946</v>
      </c>
      <c r="V20" s="162" t="s">
        <v>53</v>
      </c>
      <c r="W20" s="162"/>
      <c r="X20" s="162" t="s">
        <v>355</v>
      </c>
      <c r="Y20" s="162"/>
      <c r="Z20" s="162">
        <v>1017955</v>
      </c>
      <c r="AA20" s="162"/>
      <c r="AB20" s="162"/>
    </row>
    <row r="21" spans="1:28" ht="24">
      <c r="A21" s="158" t="s">
        <v>63</v>
      </c>
      <c r="B21" s="158" t="s">
        <v>936</v>
      </c>
      <c r="C21" s="207" t="s">
        <v>1452</v>
      </c>
      <c r="D21" s="158" t="s">
        <v>813</v>
      </c>
      <c r="E21" s="158" t="s">
        <v>1453</v>
      </c>
      <c r="F21" s="158">
        <v>8.8000000000000007</v>
      </c>
      <c r="G21" s="159" t="s">
        <v>1258</v>
      </c>
      <c r="H21" s="158"/>
      <c r="I21" s="158"/>
      <c r="J21" s="158"/>
      <c r="K21" s="158"/>
      <c r="L21" s="158"/>
      <c r="M21" s="158">
        <v>60</v>
      </c>
      <c r="N21" s="158">
        <v>30</v>
      </c>
      <c r="O21" s="158">
        <v>71</v>
      </c>
      <c r="P21" s="160">
        <f>SUM(H21:O21)</f>
        <v>161</v>
      </c>
      <c r="Q21" s="514" t="s">
        <v>31</v>
      </c>
      <c r="R21" s="540" t="b">
        <v>0</v>
      </c>
      <c r="S21" s="502">
        <v>117311</v>
      </c>
      <c r="T21" s="541" t="s">
        <v>32</v>
      </c>
      <c r="U21" s="205" t="s">
        <v>653</v>
      </c>
      <c r="V21" s="162" t="s">
        <v>53</v>
      </c>
      <c r="W21" s="162"/>
      <c r="X21" s="162" t="s">
        <v>600</v>
      </c>
      <c r="Y21" s="162"/>
      <c r="Z21" s="162">
        <v>1017958</v>
      </c>
      <c r="AA21" s="162"/>
      <c r="AB21" s="162"/>
    </row>
    <row r="22" spans="1:28">
      <c r="A22" s="158" t="s">
        <v>61</v>
      </c>
      <c r="B22" s="158" t="s">
        <v>208</v>
      </c>
      <c r="C22" s="207" t="s">
        <v>1454</v>
      </c>
      <c r="D22" s="158" t="s">
        <v>1204</v>
      </c>
      <c r="E22" s="158" t="s">
        <v>1455</v>
      </c>
      <c r="F22" s="158">
        <v>13.3</v>
      </c>
      <c r="G22" s="159" t="s">
        <v>251</v>
      </c>
      <c r="H22" s="158"/>
      <c r="I22" s="158"/>
      <c r="J22" s="158"/>
      <c r="K22" s="158"/>
      <c r="L22" s="158"/>
      <c r="M22" s="158"/>
      <c r="N22" s="158">
        <v>120</v>
      </c>
      <c r="O22" s="158">
        <v>41</v>
      </c>
      <c r="P22" s="160">
        <f>SUM(H22:O22)</f>
        <v>161</v>
      </c>
      <c r="Q22" s="514" t="s">
        <v>31</v>
      </c>
      <c r="R22" s="540" t="b">
        <v>1</v>
      </c>
      <c r="S22" s="502">
        <v>117316</v>
      </c>
      <c r="T22" s="541" t="s">
        <v>32</v>
      </c>
      <c r="U22" s="205" t="s">
        <v>653</v>
      </c>
      <c r="V22" s="162" t="s">
        <v>53</v>
      </c>
      <c r="W22" s="162"/>
      <c r="X22" s="162" t="s">
        <v>1439</v>
      </c>
      <c r="Y22" s="162"/>
      <c r="Z22" s="162">
        <v>1017959</v>
      </c>
      <c r="AA22" s="162"/>
      <c r="AB22" s="162"/>
    </row>
    <row r="23" spans="1:28" ht="24">
      <c r="A23" s="158" t="s">
        <v>304</v>
      </c>
      <c r="B23" s="158" t="s">
        <v>66</v>
      </c>
      <c r="C23" s="207" t="s">
        <v>1456</v>
      </c>
      <c r="D23" s="158" t="s">
        <v>1153</v>
      </c>
      <c r="E23" s="158" t="s">
        <v>1449</v>
      </c>
      <c r="F23" s="236">
        <v>12.9</v>
      </c>
      <c r="G23" s="159" t="s">
        <v>1258</v>
      </c>
      <c r="H23" s="158"/>
      <c r="I23" s="158"/>
      <c r="J23" s="158"/>
      <c r="K23" s="158"/>
      <c r="L23" s="158"/>
      <c r="M23" s="158">
        <v>0</v>
      </c>
      <c r="N23" s="158">
        <v>131</v>
      </c>
      <c r="O23" s="158">
        <v>30</v>
      </c>
      <c r="P23" s="160">
        <f>SUM(H23:O23)</f>
        <v>161</v>
      </c>
      <c r="Q23" s="514" t="s">
        <v>31</v>
      </c>
      <c r="R23" s="540" t="b">
        <v>0</v>
      </c>
      <c r="S23" s="570">
        <v>117309</v>
      </c>
      <c r="T23" s="541" t="s">
        <v>32</v>
      </c>
      <c r="U23" s="205" t="s">
        <v>946</v>
      </c>
      <c r="V23" s="162" t="s">
        <v>53</v>
      </c>
      <c r="W23" s="162"/>
      <c r="X23" s="162" t="s">
        <v>355</v>
      </c>
      <c r="Y23" s="162"/>
      <c r="Z23" s="162">
        <v>1017960</v>
      </c>
      <c r="AA23" s="162"/>
      <c r="AB23" s="162"/>
    </row>
    <row r="24" spans="1:28">
      <c r="A24" s="158" t="s">
        <v>63</v>
      </c>
      <c r="B24" s="158" t="s">
        <v>208</v>
      </c>
      <c r="C24" s="207" t="s">
        <v>1457</v>
      </c>
      <c r="D24" s="158" t="s">
        <v>1150</v>
      </c>
      <c r="E24" s="158" t="s">
        <v>1458</v>
      </c>
      <c r="F24" s="158">
        <v>11.8</v>
      </c>
      <c r="G24" s="159" t="s">
        <v>251</v>
      </c>
      <c r="H24" s="158"/>
      <c r="I24" s="158"/>
      <c r="J24" s="158"/>
      <c r="K24" s="158"/>
      <c r="L24" s="158"/>
      <c r="M24" s="158"/>
      <c r="N24" s="158">
        <v>131</v>
      </c>
      <c r="O24" s="158">
        <v>30</v>
      </c>
      <c r="P24" s="160">
        <f>SUM(H24:O24)</f>
        <v>161</v>
      </c>
      <c r="Q24" s="514" t="s">
        <v>31</v>
      </c>
      <c r="R24" s="540" t="b">
        <v>0</v>
      </c>
      <c r="S24" s="570">
        <v>117313</v>
      </c>
      <c r="T24" s="541" t="s">
        <v>32</v>
      </c>
      <c r="U24" s="205" t="s">
        <v>1311</v>
      </c>
      <c r="V24" s="162" t="s">
        <v>53</v>
      </c>
      <c r="W24" s="162"/>
      <c r="X24" s="162" t="s">
        <v>196</v>
      </c>
      <c r="Y24" s="162"/>
      <c r="Z24" s="162">
        <v>1017961</v>
      </c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/>
      <c r="Q25" s="162"/>
      <c r="R25" s="162"/>
      <c r="S25" s="204"/>
      <c r="T25" s="162"/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20</v>
      </c>
      <c r="M26" s="164">
        <f>SUM(M19:M25)</f>
        <v>261</v>
      </c>
      <c r="N26" s="164">
        <f>SUM(N19:N25)</f>
        <v>472</v>
      </c>
      <c r="O26" s="164">
        <f>SUM(O19:O25)</f>
        <v>213</v>
      </c>
      <c r="P26" s="164">
        <f>SUM(P19:P25)</f>
        <v>966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9"/>
      <c r="P29" s="237"/>
      <c r="Q29" s="237"/>
      <c r="R29" s="237"/>
      <c r="S29" s="237"/>
      <c r="T29" s="237"/>
      <c r="U29" s="237"/>
      <c r="V29" s="237"/>
      <c r="W29" s="239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  <row r="31" spans="1:28" ht="27">
      <c r="A31" s="730" t="s">
        <v>276</v>
      </c>
      <c r="B31" s="730"/>
      <c r="C31" s="730"/>
      <c r="D31" s="730"/>
      <c r="E31" s="730"/>
      <c r="F31" s="731"/>
      <c r="G31" s="238"/>
      <c r="H31" s="730" t="s">
        <v>1</v>
      </c>
      <c r="I31" s="730"/>
      <c r="J31" s="730"/>
      <c r="K31" s="730"/>
      <c r="L31" s="730"/>
      <c r="M31" s="730"/>
      <c r="N31" s="730"/>
      <c r="O31" s="730"/>
      <c r="P31" s="731"/>
      <c r="Q31" s="732" t="s">
        <v>1459</v>
      </c>
      <c r="R31" s="733"/>
      <c r="S31" s="733"/>
      <c r="T31" s="733"/>
      <c r="U31" s="733"/>
      <c r="V31" s="733"/>
      <c r="W31" s="733"/>
      <c r="X31" s="733"/>
      <c r="Y31" s="733"/>
      <c r="Z31" s="521"/>
      <c r="AA31" s="521"/>
      <c r="AB31" s="520"/>
    </row>
    <row r="32" spans="1:28" ht="24">
      <c r="A32" s="172" t="s">
        <v>3</v>
      </c>
      <c r="B32" s="172" t="s">
        <v>4</v>
      </c>
      <c r="C32" s="172" t="s">
        <v>5</v>
      </c>
      <c r="D32" s="172" t="s">
        <v>6</v>
      </c>
      <c r="E32" s="172" t="s">
        <v>7</v>
      </c>
      <c r="F32" s="172" t="s">
        <v>8</v>
      </c>
      <c r="G32" s="173" t="s">
        <v>10</v>
      </c>
      <c r="H32" s="174" t="s">
        <v>11</v>
      </c>
      <c r="I32" s="174" t="s">
        <v>12</v>
      </c>
      <c r="J32" s="174" t="s">
        <v>13</v>
      </c>
      <c r="K32" s="174" t="s">
        <v>14</v>
      </c>
      <c r="L32" s="174" t="s">
        <v>15</v>
      </c>
      <c r="M32" s="174" t="s">
        <v>16</v>
      </c>
      <c r="N32" s="174" t="s">
        <v>17</v>
      </c>
      <c r="O32" s="175" t="s">
        <v>44</v>
      </c>
      <c r="P32" s="172" t="s">
        <v>19</v>
      </c>
      <c r="Q32" s="512" t="s">
        <v>20</v>
      </c>
      <c r="R32" s="513" t="s">
        <v>22</v>
      </c>
      <c r="S32" s="542" t="s">
        <v>9</v>
      </c>
      <c r="T32" s="512" t="s">
        <v>21</v>
      </c>
      <c r="U32" s="512" t="s">
        <v>23</v>
      </c>
      <c r="V32" s="512" t="s">
        <v>24</v>
      </c>
      <c r="W32" s="512" t="s">
        <v>25</v>
      </c>
      <c r="X32" s="512" t="s">
        <v>26</v>
      </c>
      <c r="Y32" s="512" t="s">
        <v>27</v>
      </c>
      <c r="Z32" s="512" t="s">
        <v>28</v>
      </c>
      <c r="AA32" s="512" t="s">
        <v>29</v>
      </c>
      <c r="AB32" s="512" t="s">
        <v>30</v>
      </c>
    </row>
    <row r="33" spans="1:28" ht="18.75" customHeight="1">
      <c r="A33" s="158" t="s">
        <v>63</v>
      </c>
      <c r="B33" s="158" t="s">
        <v>208</v>
      </c>
      <c r="C33" s="207" t="s">
        <v>1460</v>
      </c>
      <c r="D33" s="158" t="s">
        <v>686</v>
      </c>
      <c r="E33" s="236" t="s">
        <v>1443</v>
      </c>
      <c r="F33" s="611">
        <v>9.8000000000000007</v>
      </c>
      <c r="G33" s="159" t="s">
        <v>251</v>
      </c>
      <c r="H33" s="158"/>
      <c r="I33" s="158"/>
      <c r="J33" s="158"/>
      <c r="K33" s="158"/>
      <c r="L33" s="158"/>
      <c r="M33" s="158"/>
      <c r="N33" s="158">
        <v>134</v>
      </c>
      <c r="O33" s="158">
        <v>27</v>
      </c>
      <c r="P33" s="160">
        <f>SUM(H33:O33)</f>
        <v>161</v>
      </c>
      <c r="Q33" s="514" t="s">
        <v>31</v>
      </c>
      <c r="R33" s="540" t="b">
        <v>0</v>
      </c>
      <c r="S33" s="502">
        <v>117312</v>
      </c>
      <c r="T33" s="541" t="s">
        <v>32</v>
      </c>
      <c r="U33" s="205" t="s">
        <v>653</v>
      </c>
      <c r="V33" s="162" t="s">
        <v>59</v>
      </c>
      <c r="W33" s="162" t="s">
        <v>60</v>
      </c>
      <c r="X33" s="162" t="s">
        <v>1032</v>
      </c>
      <c r="Y33" s="162"/>
      <c r="Z33" s="162">
        <v>1017962</v>
      </c>
      <c r="AA33" s="162"/>
      <c r="AB33" s="162"/>
    </row>
    <row r="34" spans="1:28" ht="24">
      <c r="A34" s="158" t="s">
        <v>63</v>
      </c>
      <c r="B34" s="158" t="s">
        <v>192</v>
      </c>
      <c r="C34" s="207" t="s">
        <v>1461</v>
      </c>
      <c r="D34" s="158" t="s">
        <v>1177</v>
      </c>
      <c r="E34" s="158" t="s">
        <v>1462</v>
      </c>
      <c r="F34" s="158">
        <v>9.7200000000000006</v>
      </c>
      <c r="G34" s="159" t="s">
        <v>1258</v>
      </c>
      <c r="H34" s="158"/>
      <c r="I34" s="158"/>
      <c r="J34" s="158"/>
      <c r="K34" s="158"/>
      <c r="L34" s="158"/>
      <c r="M34" s="158">
        <v>54</v>
      </c>
      <c r="N34" s="158">
        <v>80</v>
      </c>
      <c r="O34" s="158">
        <v>27</v>
      </c>
      <c r="P34" s="160">
        <f>SUM(H34:O34)</f>
        <v>161</v>
      </c>
      <c r="Q34" s="514" t="s">
        <v>31</v>
      </c>
      <c r="R34" s="540" t="b">
        <v>0</v>
      </c>
      <c r="S34" s="502">
        <v>117314</v>
      </c>
      <c r="T34" s="541" t="s">
        <v>32</v>
      </c>
      <c r="U34" s="205" t="s">
        <v>1463</v>
      </c>
      <c r="V34" s="162" t="s">
        <v>59</v>
      </c>
      <c r="W34" s="162" t="s">
        <v>60</v>
      </c>
      <c r="X34" s="162" t="s">
        <v>600</v>
      </c>
      <c r="Y34" s="162"/>
      <c r="Z34" s="162">
        <v>1017963</v>
      </c>
      <c r="AA34" s="162"/>
      <c r="AB34" s="162"/>
    </row>
    <row r="35" spans="1:28" ht="24">
      <c r="A35" s="158" t="s">
        <v>61</v>
      </c>
      <c r="B35" s="158" t="s">
        <v>192</v>
      </c>
      <c r="C35" s="207" t="s">
        <v>1464</v>
      </c>
      <c r="D35" s="158" t="s">
        <v>1465</v>
      </c>
      <c r="E35" s="158" t="s">
        <v>1466</v>
      </c>
      <c r="F35" s="158">
        <v>12.3</v>
      </c>
      <c r="G35" s="159" t="s">
        <v>1258</v>
      </c>
      <c r="H35" s="158"/>
      <c r="I35" s="158"/>
      <c r="J35" s="158"/>
      <c r="K35" s="158"/>
      <c r="L35" s="158"/>
      <c r="M35" s="158">
        <v>54</v>
      </c>
      <c r="N35" s="158">
        <v>80</v>
      </c>
      <c r="O35" s="158">
        <v>27</v>
      </c>
      <c r="P35" s="160">
        <f>SUM(H35:O35)</f>
        <v>161</v>
      </c>
      <c r="Q35" s="514" t="s">
        <v>31</v>
      </c>
      <c r="R35" s="540" t="b">
        <v>1</v>
      </c>
      <c r="S35" s="502">
        <v>117315</v>
      </c>
      <c r="T35" s="541" t="s">
        <v>32</v>
      </c>
      <c r="U35" s="205" t="s">
        <v>653</v>
      </c>
      <c r="V35" s="162" t="s">
        <v>59</v>
      </c>
      <c r="W35" s="162" t="s">
        <v>60</v>
      </c>
      <c r="X35" s="162" t="s">
        <v>486</v>
      </c>
      <c r="Y35" s="162"/>
      <c r="Z35" s="162">
        <v>1017964</v>
      </c>
      <c r="AA35" s="162"/>
      <c r="AB35" s="162"/>
    </row>
    <row r="36" spans="1:28" ht="24">
      <c r="A36" s="158" t="s">
        <v>304</v>
      </c>
      <c r="B36" s="158" t="s">
        <v>66</v>
      </c>
      <c r="C36" s="207" t="s">
        <v>1467</v>
      </c>
      <c r="D36" s="158" t="s">
        <v>1153</v>
      </c>
      <c r="E36" s="158" t="s">
        <v>1449</v>
      </c>
      <c r="F36" s="236">
        <v>12.9</v>
      </c>
      <c r="G36" s="159" t="s">
        <v>1258</v>
      </c>
      <c r="H36" s="158"/>
      <c r="I36" s="158"/>
      <c r="J36" s="158"/>
      <c r="K36" s="158"/>
      <c r="L36" s="158"/>
      <c r="M36" s="158">
        <v>54</v>
      </c>
      <c r="N36" s="158">
        <v>80</v>
      </c>
      <c r="O36" s="158">
        <v>27</v>
      </c>
      <c r="P36" s="160">
        <f>SUM(H36:O36)</f>
        <v>161</v>
      </c>
      <c r="Q36" s="514" t="s">
        <v>31</v>
      </c>
      <c r="R36" s="540" t="b">
        <v>0</v>
      </c>
      <c r="S36" s="502">
        <v>117310</v>
      </c>
      <c r="T36" s="541" t="s">
        <v>32</v>
      </c>
      <c r="U36" s="205" t="s">
        <v>946</v>
      </c>
      <c r="V36" s="162" t="s">
        <v>53</v>
      </c>
      <c r="W36" s="162" t="s">
        <v>54</v>
      </c>
      <c r="X36" s="162" t="s">
        <v>355</v>
      </c>
      <c r="Y36" s="162"/>
      <c r="Z36" s="162">
        <v>1017966</v>
      </c>
      <c r="AA36" s="162"/>
      <c r="AB36" s="162"/>
    </row>
    <row r="37" spans="1:28" ht="24">
      <c r="A37" s="158" t="s">
        <v>588</v>
      </c>
      <c r="B37" s="158" t="s">
        <v>66</v>
      </c>
      <c r="C37" s="207" t="s">
        <v>1468</v>
      </c>
      <c r="D37" s="158" t="s">
        <v>1153</v>
      </c>
      <c r="E37" s="158" t="s">
        <v>1449</v>
      </c>
      <c r="F37" s="236">
        <v>12.9</v>
      </c>
      <c r="G37" s="159" t="s">
        <v>1258</v>
      </c>
      <c r="H37" s="158"/>
      <c r="I37" s="158"/>
      <c r="J37" s="158"/>
      <c r="K37" s="158"/>
      <c r="L37" s="158"/>
      <c r="M37" s="158">
        <v>54</v>
      </c>
      <c r="N37" s="158">
        <v>80</v>
      </c>
      <c r="O37" s="158">
        <v>27</v>
      </c>
      <c r="P37" s="160">
        <f>SUM(H37:O37)</f>
        <v>161</v>
      </c>
      <c r="Q37" s="514" t="s">
        <v>31</v>
      </c>
      <c r="R37" s="515" t="b">
        <v>0</v>
      </c>
      <c r="S37" s="204">
        <v>117340</v>
      </c>
      <c r="T37" s="516" t="s">
        <v>32</v>
      </c>
      <c r="U37" s="205" t="s">
        <v>946</v>
      </c>
      <c r="V37" s="162" t="s">
        <v>53</v>
      </c>
      <c r="W37" s="162" t="s">
        <v>54</v>
      </c>
      <c r="X37" s="162" t="s">
        <v>355</v>
      </c>
      <c r="Y37" s="162"/>
      <c r="Z37" s="162">
        <v>1017965</v>
      </c>
      <c r="AA37" s="162"/>
      <c r="AB37" s="162"/>
    </row>
    <row r="38" spans="1:28">
      <c r="A38" s="158"/>
      <c r="B38" s="158"/>
      <c r="C38" s="158"/>
      <c r="D38" s="158"/>
      <c r="E38" s="158"/>
      <c r="F38" s="236"/>
      <c r="G38" s="159"/>
      <c r="H38" s="158"/>
      <c r="I38" s="158"/>
      <c r="J38" s="158"/>
      <c r="K38" s="158"/>
      <c r="L38" s="158"/>
      <c r="M38" s="158"/>
      <c r="N38" s="158"/>
      <c r="O38" s="158"/>
      <c r="P38" s="160">
        <f>SUM(H38:O38)</f>
        <v>0</v>
      </c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</row>
    <row r="39" spans="1:28">
      <c r="A39" s="158"/>
      <c r="B39" s="158"/>
      <c r="C39" s="158"/>
      <c r="D39" s="158"/>
      <c r="E39" s="158"/>
      <c r="F39" s="236"/>
      <c r="G39" s="159"/>
      <c r="H39" s="158"/>
      <c r="I39" s="158"/>
      <c r="J39" s="158"/>
      <c r="K39" s="158"/>
      <c r="L39" s="158"/>
      <c r="M39" s="158"/>
      <c r="N39" s="158"/>
      <c r="O39" s="158"/>
      <c r="P39" s="160">
        <f>SUM(H39:O39)</f>
        <v>0</v>
      </c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</row>
    <row r="40" spans="1:28">
      <c r="A40" s="158"/>
      <c r="B40" s="158"/>
      <c r="C40" s="158"/>
      <c r="D40" s="158"/>
      <c r="E40" s="158"/>
      <c r="F40" s="236"/>
      <c r="G40" s="159"/>
      <c r="H40" s="158"/>
      <c r="I40" s="158"/>
      <c r="J40" s="158"/>
      <c r="K40" s="158"/>
      <c r="L40" s="158"/>
      <c r="M40" s="158"/>
      <c r="N40" s="158"/>
      <c r="O40" s="158"/>
      <c r="P40" s="160">
        <f>SUM(H40:O40)</f>
        <v>0</v>
      </c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</row>
    <row r="41" spans="1:28">
      <c r="A41" s="164" t="s">
        <v>19</v>
      </c>
      <c r="B41" s="165"/>
      <c r="C41" s="165"/>
      <c r="D41" s="165"/>
      <c r="E41" s="164"/>
      <c r="F41" s="165"/>
      <c r="G41" s="165"/>
      <c r="H41" s="164">
        <f>SUM(H33:H40)</f>
        <v>0</v>
      </c>
      <c r="I41" s="164">
        <f>SUM(I33:I40)</f>
        <v>0</v>
      </c>
      <c r="J41" s="164">
        <f>SUM(J33:J40)</f>
        <v>0</v>
      </c>
      <c r="K41" s="164">
        <f>SUM(K33:K40)</f>
        <v>0</v>
      </c>
      <c r="L41" s="164">
        <f>SUM(L33:L40)</f>
        <v>0</v>
      </c>
      <c r="M41" s="164">
        <f>SUM(M33:M40)</f>
        <v>216</v>
      </c>
      <c r="N41" s="164">
        <f>SUM(N33:N40)</f>
        <v>454</v>
      </c>
      <c r="O41" s="164">
        <f>SUM(O33:O40)</f>
        <v>135</v>
      </c>
      <c r="P41" s="164">
        <f>SUM(P33:P40)</f>
        <v>805</v>
      </c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</row>
    <row r="42" spans="1:28">
      <c r="A42" s="239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</row>
    <row r="43" spans="1:28">
      <c r="A43" s="240" t="s">
        <v>35</v>
      </c>
      <c r="B43" s="734" t="s">
        <v>36</v>
      </c>
      <c r="C43" s="734"/>
      <c r="D43" s="237"/>
      <c r="E43" s="735" t="s">
        <v>37</v>
      </c>
      <c r="F43" s="736"/>
      <c r="G43" s="736"/>
      <c r="H43" s="736"/>
      <c r="I43" s="736"/>
      <c r="J43" s="736"/>
      <c r="K43" s="736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</row>
    <row r="44" spans="1:28">
      <c r="A44" s="241" t="s">
        <v>38</v>
      </c>
      <c r="B44" s="737" t="s">
        <v>39</v>
      </c>
      <c r="C44" s="737"/>
      <c r="D44" s="237"/>
      <c r="E44" s="735"/>
      <c r="F44" s="736"/>
      <c r="G44" s="736"/>
      <c r="H44" s="736"/>
      <c r="I44" s="736"/>
      <c r="J44" s="736"/>
      <c r="K44" s="736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</row>
    <row r="45" spans="1:28">
      <c r="A45" s="242" t="s">
        <v>40</v>
      </c>
      <c r="B45" s="738"/>
      <c r="C45" s="738"/>
      <c r="D45" s="237"/>
      <c r="E45" s="735"/>
      <c r="F45" s="736"/>
      <c r="G45" s="736"/>
      <c r="H45" s="736"/>
      <c r="I45" s="736"/>
      <c r="J45" s="736"/>
      <c r="K45" s="736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</row>
    <row r="46" spans="1:28" ht="28.5">
      <c r="A46" s="223" t="s">
        <v>41</v>
      </c>
      <c r="B46" s="225"/>
      <c r="C46" s="224"/>
      <c r="D46" s="230"/>
      <c r="E46" s="226"/>
      <c r="F46" s="227"/>
      <c r="G46" s="228"/>
      <c r="H46" s="229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</row>
    <row r="52" spans="1:24">
      <c r="A52" s="158"/>
      <c r="B52" s="158"/>
      <c r="C52" s="158"/>
      <c r="D52" s="158"/>
      <c r="E52" s="158"/>
      <c r="F52" s="236"/>
      <c r="G52" s="159"/>
      <c r="H52" s="158"/>
      <c r="I52" s="158"/>
      <c r="J52" s="158"/>
      <c r="K52" s="158"/>
      <c r="L52" s="158"/>
      <c r="M52" s="158"/>
      <c r="N52" s="158"/>
      <c r="O52" s="158"/>
      <c r="P52" s="160"/>
      <c r="Q52" s="514"/>
      <c r="R52" s="515" t="b">
        <v>0</v>
      </c>
      <c r="S52" s="162"/>
      <c r="T52" s="516"/>
      <c r="U52" s="205"/>
      <c r="V52" s="162"/>
      <c r="W52" s="162"/>
      <c r="X52" s="162"/>
    </row>
    <row r="53" spans="1:24">
      <c r="A53" s="158"/>
      <c r="B53" s="158"/>
      <c r="C53" s="158"/>
      <c r="D53" s="158"/>
      <c r="E53" s="158"/>
      <c r="F53" s="236"/>
      <c r="G53" s="159"/>
      <c r="H53" s="158"/>
      <c r="I53" s="158"/>
      <c r="J53" s="158"/>
      <c r="K53" s="158"/>
      <c r="L53" s="158"/>
      <c r="M53" s="158"/>
      <c r="N53" s="158"/>
      <c r="O53" s="158"/>
      <c r="P53" s="160"/>
      <c r="Q53" s="514"/>
      <c r="R53" s="515" t="b">
        <v>0</v>
      </c>
      <c r="S53" s="162"/>
      <c r="T53" s="516"/>
      <c r="U53" s="205"/>
      <c r="V53" s="162"/>
      <c r="W53" s="162"/>
      <c r="X53" s="162"/>
    </row>
    <row r="54" spans="1:24">
      <c r="A54" s="158"/>
      <c r="B54" s="158"/>
      <c r="C54" s="158"/>
      <c r="D54" s="158"/>
      <c r="E54" s="158"/>
      <c r="F54" s="236"/>
      <c r="G54" s="159"/>
      <c r="H54" s="158"/>
      <c r="I54" s="158"/>
      <c r="J54" s="158"/>
      <c r="K54" s="158"/>
      <c r="L54" s="158"/>
      <c r="M54" s="158"/>
      <c r="N54" s="158"/>
      <c r="O54" s="158"/>
      <c r="P54" s="160"/>
      <c r="Q54" s="514"/>
      <c r="R54" s="515" t="b">
        <v>0</v>
      </c>
      <c r="S54" s="162"/>
      <c r="T54" s="516"/>
      <c r="U54" s="205"/>
      <c r="V54" s="162"/>
      <c r="W54" s="162"/>
      <c r="X54" s="162"/>
    </row>
  </sheetData>
  <mergeCells count="24">
    <mergeCell ref="A31:F31"/>
    <mergeCell ref="H31:P31"/>
    <mergeCell ref="Q31:Y31"/>
    <mergeCell ref="B43:C43"/>
    <mergeCell ref="E43:E45"/>
    <mergeCell ref="F43:K45"/>
    <mergeCell ref="B44:C44"/>
    <mergeCell ref="B45:C45"/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Z26 Z11">
    <cfRule type="containsText" dxfId="2190" priority="41" operator="containsText" text="Terminal 1">
      <formula>NOT(ISERROR(SEARCH("Terminal 1",Z11)))</formula>
    </cfRule>
    <cfRule type="containsText" dxfId="2189" priority="42" operator="containsText" text="OSCC">
      <formula>NOT(ISERROR(SEARCH("OSCC",Z11)))</formula>
    </cfRule>
    <cfRule type="containsText" dxfId="2188" priority="43" operator="containsText" text="GPC">
      <formula>NOT(ISERROR(SEARCH("GPC",Z11)))</formula>
    </cfRule>
    <cfRule type="containsText" dxfId="2187" priority="44" operator="containsText" text="Helsinki">
      <formula>NOT(ISERROR(SEARCH("Helsinki",Z11)))</formula>
    </cfRule>
  </conditionalFormatting>
  <conditionalFormatting sqref="W3:W9">
    <cfRule type="cellIs" dxfId="2186" priority="38" operator="equal">
      <formula>"LAST"</formula>
    </cfRule>
    <cfRule type="cellIs" dxfId="2185" priority="39" operator="equal">
      <formula>"FIRST"</formula>
    </cfRule>
    <cfRule type="cellIs" dxfId="2184" priority="40" operator="equal">
      <formula>"MIDDLE"</formula>
    </cfRule>
  </conditionalFormatting>
  <conditionalFormatting sqref="W21:W22 W24:W25">
    <cfRule type="cellIs" dxfId="2183" priority="35" operator="equal">
      <formula>"LAST"</formula>
    </cfRule>
    <cfRule type="cellIs" dxfId="2182" priority="36" operator="equal">
      <formula>"FIRST"</formula>
    </cfRule>
    <cfRule type="cellIs" dxfId="2181" priority="37" operator="equal">
      <formula>"MIDDLE"</formula>
    </cfRule>
  </conditionalFormatting>
  <conditionalFormatting sqref="Z41">
    <cfRule type="containsText" dxfId="2180" priority="31" operator="containsText" text="Terminal 1">
      <formula>NOT(ISERROR(SEARCH("Terminal 1",Z41)))</formula>
    </cfRule>
    <cfRule type="containsText" dxfId="2179" priority="32" operator="containsText" text="OSCC">
      <formula>NOT(ISERROR(SEARCH("OSCC",Z41)))</formula>
    </cfRule>
    <cfRule type="containsText" dxfId="2178" priority="33" operator="containsText" text="GPC">
      <formula>NOT(ISERROR(SEARCH("GPC",Z41)))</formula>
    </cfRule>
    <cfRule type="containsText" dxfId="2177" priority="34" operator="containsText" text="Helsinki">
      <formula>NOT(ISERROR(SEARCH("Helsinki",Z41)))</formula>
    </cfRule>
  </conditionalFormatting>
  <conditionalFormatting sqref="W36:W39">
    <cfRule type="cellIs" dxfId="2176" priority="28" operator="equal">
      <formula>"LAST"</formula>
    </cfRule>
    <cfRule type="cellIs" dxfId="2175" priority="29" operator="equal">
      <formula>"FIRST"</formula>
    </cfRule>
    <cfRule type="cellIs" dxfId="2174" priority="30" operator="equal">
      <formula>"MIDDLE"</formula>
    </cfRule>
  </conditionalFormatting>
  <conditionalFormatting sqref="W52:W54">
    <cfRule type="cellIs" dxfId="2173" priority="19" operator="equal">
      <formula>"LAST"</formula>
    </cfRule>
    <cfRule type="cellIs" dxfId="2172" priority="20" operator="equal">
      <formula>"FIRST"</formula>
    </cfRule>
    <cfRule type="cellIs" dxfId="2171" priority="21" operator="equal">
      <formula>"MIDDLE"</formula>
    </cfRule>
  </conditionalFormatting>
  <conditionalFormatting sqref="W33:W35">
    <cfRule type="cellIs" dxfId="2170" priority="10" operator="equal">
      <formula>"LAST"</formula>
    </cfRule>
    <cfRule type="cellIs" dxfId="2169" priority="11" operator="equal">
      <formula>"FIRST"</formula>
    </cfRule>
    <cfRule type="cellIs" dxfId="2168" priority="12" operator="equal">
      <formula>"MIDDLE"</formula>
    </cfRule>
  </conditionalFormatting>
  <conditionalFormatting sqref="W19">
    <cfRule type="cellIs" dxfId="2167" priority="7" operator="equal">
      <formula>"LAST"</formula>
    </cfRule>
    <cfRule type="cellIs" dxfId="2166" priority="8" operator="equal">
      <formula>"FIRST"</formula>
    </cfRule>
    <cfRule type="cellIs" dxfId="2165" priority="9" operator="equal">
      <formula>"MIDDLE"</formula>
    </cfRule>
  </conditionalFormatting>
  <conditionalFormatting sqref="W20">
    <cfRule type="cellIs" dxfId="2164" priority="4" operator="equal">
      <formula>"LAST"</formula>
    </cfRule>
    <cfRule type="cellIs" dxfId="2163" priority="5" operator="equal">
      <formula>"FIRST"</formula>
    </cfRule>
    <cfRule type="cellIs" dxfId="2162" priority="6" operator="equal">
      <formula>"MIDDLE"</formula>
    </cfRule>
  </conditionalFormatting>
  <conditionalFormatting sqref="W23">
    <cfRule type="cellIs" dxfId="2161" priority="1" operator="equal">
      <formula>"LAST"</formula>
    </cfRule>
    <cfRule type="cellIs" dxfId="2160" priority="2" operator="equal">
      <formula>"FIRST"</formula>
    </cfRule>
    <cfRule type="cellIs" dxfId="2159" priority="3" operator="equal">
      <formula>"MIDDLE"</formula>
    </cfRule>
  </conditionalFormatting>
  <dataValidations count="2">
    <dataValidation type="list" allowBlank="1" showInputMessage="1" showErrorMessage="1" sqref="W3:W9 W52:W54 W19:W25 W33:W39" xr:uid="{FDCB5653-C27E-4077-8280-71C93BAD7064}">
      <formula1>"FIRST, MIDDLE, LAST"</formula1>
    </dataValidation>
    <dataValidation type="list" showInputMessage="1" showErrorMessage="1" sqref="Z11 Z26 Z41" xr:uid="{F5AF923D-67A4-41DE-8C88-9ABFF84405F9}">
      <formula1>"GPC, OSCC, Terminal 1, Helsinki"</formula1>
    </dataValidation>
  </dataValidation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F5AE-3A86-405C-8816-CC7C01B8AC02}">
  <sheetPr>
    <tabColor theme="9"/>
  </sheetPr>
  <dimension ref="A1:AB30"/>
  <sheetViews>
    <sheetView workbookViewId="0">
      <selection activeCell="E8" sqref="E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1421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158" t="s">
        <v>1469</v>
      </c>
      <c r="D3" s="158" t="s">
        <v>910</v>
      </c>
      <c r="E3" s="158" t="s">
        <v>1470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514" t="s">
        <v>31</v>
      </c>
      <c r="R3" s="515" t="b">
        <v>0</v>
      </c>
      <c r="S3" s="162">
        <v>117179</v>
      </c>
      <c r="T3" s="516" t="s">
        <v>32</v>
      </c>
      <c r="U3" s="205" t="s">
        <v>653</v>
      </c>
      <c r="V3" s="162" t="s">
        <v>53</v>
      </c>
      <c r="W3" s="162"/>
      <c r="X3" s="162"/>
      <c r="Y3" s="162"/>
      <c r="Z3" s="162">
        <v>1017868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1471</v>
      </c>
      <c r="D4" s="158" t="s">
        <v>910</v>
      </c>
      <c r="E4" s="158" t="s">
        <v>1470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514" t="s">
        <v>31</v>
      </c>
      <c r="R4" s="515" t="b">
        <v>0</v>
      </c>
      <c r="S4" s="162">
        <v>117180</v>
      </c>
      <c r="T4" s="516" t="s">
        <v>32</v>
      </c>
      <c r="U4" s="205" t="s">
        <v>653</v>
      </c>
      <c r="V4" s="162" t="s">
        <v>53</v>
      </c>
      <c r="W4" s="162"/>
      <c r="X4" s="162"/>
      <c r="Y4" s="162"/>
      <c r="Z4" s="162">
        <v>1017869</v>
      </c>
      <c r="AA4" s="162"/>
      <c r="AB4" s="162"/>
    </row>
    <row r="5" spans="1:28" ht="24">
      <c r="A5" s="158" t="s">
        <v>359</v>
      </c>
      <c r="B5" s="158" t="s">
        <v>360</v>
      </c>
      <c r="C5" s="158" t="s">
        <v>1472</v>
      </c>
      <c r="D5" s="158" t="s">
        <v>437</v>
      </c>
      <c r="E5" s="158" t="s">
        <v>1473</v>
      </c>
      <c r="F5" s="236">
        <v>15.8</v>
      </c>
      <c r="G5" s="159"/>
      <c r="H5" s="158"/>
      <c r="I5" s="158"/>
      <c r="J5" s="158"/>
      <c r="K5" s="158"/>
      <c r="L5" s="158"/>
      <c r="M5" s="158"/>
      <c r="N5" s="158"/>
      <c r="O5" s="158">
        <v>161</v>
      </c>
      <c r="P5" s="160">
        <f>SUM(H5:O5)</f>
        <v>161</v>
      </c>
      <c r="Q5" s="514" t="s">
        <v>33</v>
      </c>
      <c r="R5" s="515" t="b">
        <v>0</v>
      </c>
      <c r="S5" s="162">
        <v>117181</v>
      </c>
      <c r="T5" s="516" t="s">
        <v>32</v>
      </c>
      <c r="U5" s="205" t="s">
        <v>653</v>
      </c>
      <c r="V5" s="162" t="s">
        <v>53</v>
      </c>
      <c r="W5" s="162"/>
      <c r="X5" s="162"/>
      <c r="Y5" s="162"/>
      <c r="Z5" s="162">
        <v>1017870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514" t="s">
        <v>31</v>
      </c>
      <c r="R6" s="515" t="b">
        <v>0</v>
      </c>
      <c r="S6" s="162"/>
      <c r="T6" s="516" t="s">
        <v>32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641</v>
      </c>
      <c r="P11" s="164">
        <f>SUM(P3:P10)</f>
        <v>641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26 Z11">
    <cfRule type="containsText" dxfId="2158" priority="7" operator="containsText" text="Terminal 1">
      <formula>NOT(ISERROR(SEARCH("Terminal 1",Z11)))</formula>
    </cfRule>
    <cfRule type="containsText" dxfId="2157" priority="8" operator="containsText" text="OSCC">
      <formula>NOT(ISERROR(SEARCH("OSCC",Z11)))</formula>
    </cfRule>
    <cfRule type="containsText" dxfId="2156" priority="9" operator="containsText" text="GPC">
      <formula>NOT(ISERROR(SEARCH("GPC",Z11)))</formula>
    </cfRule>
    <cfRule type="containsText" dxfId="2155" priority="10" operator="containsText" text="Helsinki">
      <formula>NOT(ISERROR(SEARCH("Helsinki",Z11)))</formula>
    </cfRule>
  </conditionalFormatting>
  <conditionalFormatting sqref="W3:W9">
    <cfRule type="cellIs" dxfId="2154" priority="4" operator="equal">
      <formula>"LAST"</formula>
    </cfRule>
    <cfRule type="cellIs" dxfId="2153" priority="5" operator="equal">
      <formula>"FIRST"</formula>
    </cfRule>
    <cfRule type="cellIs" dxfId="2152" priority="6" operator="equal">
      <formula>"MIDDLE"</formula>
    </cfRule>
  </conditionalFormatting>
  <conditionalFormatting sqref="W19:W25">
    <cfRule type="cellIs" dxfId="2151" priority="1" operator="equal">
      <formula>"LAST"</formula>
    </cfRule>
    <cfRule type="cellIs" dxfId="2150" priority="2" operator="equal">
      <formula>"FIRST"</formula>
    </cfRule>
    <cfRule type="cellIs" dxfId="2149" priority="3" operator="equal">
      <formula>"MIDDLE"</formula>
    </cfRule>
  </conditionalFormatting>
  <dataValidations count="2">
    <dataValidation type="list" showInputMessage="1" showErrorMessage="1" sqref="Z11 Z26" xr:uid="{76ECD4F7-712D-424A-A179-F21C337DF702}">
      <formula1>"GPC, OSCC, Terminal 1, Helsinki"</formula1>
    </dataValidation>
    <dataValidation type="list" allowBlank="1" showInputMessage="1" showErrorMessage="1" sqref="W3:W9 W19:W25" xr:uid="{2F9C643C-0615-43ED-9720-DCB82D0D44C6}">
      <formula1>"FIRST, MIDDLE, LAST"</formula1>
    </dataValidation>
  </dataValidation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4565-0C9E-4024-9E12-DB3D8C51B7F8}">
  <sheetPr>
    <tabColor rgb="FF00B0F0"/>
  </sheetPr>
  <dimension ref="A1:AB28"/>
  <sheetViews>
    <sheetView workbookViewId="0">
      <selection activeCell="V21" sqref="V2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9.28515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4.285156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1474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5" t="s">
        <v>19</v>
      </c>
      <c r="Q2" s="175" t="s">
        <v>20</v>
      </c>
      <c r="R2" s="583" t="s">
        <v>22</v>
      </c>
      <c r="S2" s="175" t="s">
        <v>9</v>
      </c>
      <c r="T2" s="175" t="s">
        <v>21</v>
      </c>
      <c r="U2" s="175" t="s">
        <v>23</v>
      </c>
      <c r="V2" s="175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588</v>
      </c>
      <c r="B3" s="158" t="s">
        <v>66</v>
      </c>
      <c r="C3" s="207" t="s">
        <v>1475</v>
      </c>
      <c r="D3" s="158" t="s">
        <v>225</v>
      </c>
      <c r="E3" s="158" t="s">
        <v>1476</v>
      </c>
      <c r="F3" s="236">
        <v>10.3</v>
      </c>
      <c r="G3" s="159" t="s">
        <v>1258</v>
      </c>
      <c r="H3" s="158"/>
      <c r="I3" s="158"/>
      <c r="J3" s="158"/>
      <c r="K3" s="158"/>
      <c r="L3" s="158"/>
      <c r="M3" s="207">
        <v>27</v>
      </c>
      <c r="N3" s="207">
        <v>107</v>
      </c>
      <c r="O3" s="207">
        <v>27</v>
      </c>
      <c r="P3" s="158">
        <f>SUM(H3:O3)</f>
        <v>161</v>
      </c>
      <c r="Q3" s="384" t="s">
        <v>31</v>
      </c>
      <c r="R3" s="524" t="b">
        <v>1</v>
      </c>
      <c r="S3" s="211">
        <v>117247</v>
      </c>
      <c r="T3" s="385" t="s">
        <v>32</v>
      </c>
      <c r="U3" s="235">
        <v>0.25</v>
      </c>
      <c r="V3" s="158" t="s">
        <v>53</v>
      </c>
      <c r="W3" s="162"/>
      <c r="X3" s="162" t="s">
        <v>92</v>
      </c>
      <c r="Y3" s="162"/>
      <c r="Z3" s="162">
        <v>1017823</v>
      </c>
      <c r="AA3" s="162"/>
      <c r="AB3" s="162"/>
    </row>
    <row r="4" spans="1:28">
      <c r="A4" s="158" t="s">
        <v>48</v>
      </c>
      <c r="B4" s="158" t="s">
        <v>208</v>
      </c>
      <c r="C4" s="207" t="s">
        <v>1477</v>
      </c>
      <c r="D4" s="158" t="s">
        <v>1020</v>
      </c>
      <c r="E4" s="158" t="s">
        <v>1478</v>
      </c>
      <c r="F4" s="236">
        <v>11</v>
      </c>
      <c r="G4" s="159" t="s">
        <v>251</v>
      </c>
      <c r="H4" s="158"/>
      <c r="I4" s="158"/>
      <c r="J4" s="158"/>
      <c r="K4" s="158"/>
      <c r="L4" s="158"/>
      <c r="M4" s="158"/>
      <c r="N4" s="207">
        <v>90</v>
      </c>
      <c r="O4" s="207">
        <v>71</v>
      </c>
      <c r="P4" s="158">
        <f>SUM(H4:O4)</f>
        <v>161</v>
      </c>
      <c r="Q4" s="384" t="s">
        <v>31</v>
      </c>
      <c r="R4" s="488" t="b">
        <v>0</v>
      </c>
      <c r="S4" s="502">
        <v>117237</v>
      </c>
      <c r="T4" s="489" t="s">
        <v>32</v>
      </c>
      <c r="U4" s="235">
        <v>0.25</v>
      </c>
      <c r="V4" s="158" t="s">
        <v>53</v>
      </c>
      <c r="W4" s="162"/>
      <c r="X4" s="162" t="s">
        <v>92</v>
      </c>
      <c r="Y4" s="162"/>
      <c r="Z4" s="162">
        <v>1017824</v>
      </c>
      <c r="AA4" s="162"/>
      <c r="AB4" s="162"/>
    </row>
    <row r="5" spans="1:28">
      <c r="A5" s="158" t="s">
        <v>48</v>
      </c>
      <c r="B5" s="158" t="s">
        <v>208</v>
      </c>
      <c r="C5" s="207" t="s">
        <v>1479</v>
      </c>
      <c r="D5" s="158" t="s">
        <v>1020</v>
      </c>
      <c r="E5" s="158" t="s">
        <v>1478</v>
      </c>
      <c r="F5" s="236">
        <v>11</v>
      </c>
      <c r="G5" s="159" t="s">
        <v>251</v>
      </c>
      <c r="H5" s="158"/>
      <c r="I5" s="158"/>
      <c r="J5" s="158"/>
      <c r="K5" s="158"/>
      <c r="L5" s="158"/>
      <c r="M5" s="158"/>
      <c r="N5" s="207">
        <v>90</v>
      </c>
      <c r="O5" s="207">
        <v>71</v>
      </c>
      <c r="P5" s="158">
        <f>SUM(H5:O5)</f>
        <v>161</v>
      </c>
      <c r="Q5" s="384" t="s">
        <v>31</v>
      </c>
      <c r="R5" s="488" t="b">
        <v>0</v>
      </c>
      <c r="S5" s="502">
        <v>117238</v>
      </c>
      <c r="T5" s="489" t="s">
        <v>32</v>
      </c>
      <c r="U5" s="235">
        <v>0.25</v>
      </c>
      <c r="V5" s="158" t="s">
        <v>53</v>
      </c>
      <c r="W5" s="162"/>
      <c r="X5" s="162" t="s">
        <v>92</v>
      </c>
      <c r="Y5" s="162"/>
      <c r="Z5" s="162">
        <v>1017829</v>
      </c>
      <c r="AA5" s="162"/>
      <c r="AB5" s="162"/>
    </row>
    <row r="6" spans="1:28">
      <c r="A6" s="158" t="s">
        <v>271</v>
      </c>
      <c r="B6" s="158" t="s">
        <v>208</v>
      </c>
      <c r="C6" s="207" t="s">
        <v>1480</v>
      </c>
      <c r="D6" s="158" t="s">
        <v>1020</v>
      </c>
      <c r="E6" s="158" t="s">
        <v>1478</v>
      </c>
      <c r="F6" s="236">
        <v>11</v>
      </c>
      <c r="G6" s="159" t="s">
        <v>251</v>
      </c>
      <c r="H6" s="158"/>
      <c r="I6" s="158"/>
      <c r="J6" s="158"/>
      <c r="K6" s="158"/>
      <c r="L6" s="158"/>
      <c r="M6" s="158"/>
      <c r="N6" s="207">
        <v>90</v>
      </c>
      <c r="O6" s="207">
        <v>71</v>
      </c>
      <c r="P6" s="158">
        <f>SUM(H6:O6)</f>
        <v>161</v>
      </c>
      <c r="Q6" s="384" t="s">
        <v>31</v>
      </c>
      <c r="R6" s="488" t="b">
        <v>0</v>
      </c>
      <c r="S6" s="502">
        <v>117241</v>
      </c>
      <c r="T6" s="489" t="s">
        <v>32</v>
      </c>
      <c r="U6" s="235">
        <v>0.25</v>
      </c>
      <c r="V6" s="158" t="s">
        <v>53</v>
      </c>
      <c r="W6" s="162"/>
      <c r="X6" s="162" t="s">
        <v>92</v>
      </c>
      <c r="Y6" s="162"/>
      <c r="Z6" s="162">
        <v>1017831</v>
      </c>
      <c r="AA6" s="162"/>
      <c r="AB6" s="162"/>
    </row>
    <row r="7" spans="1:28">
      <c r="A7" s="158" t="s">
        <v>63</v>
      </c>
      <c r="B7" s="158" t="s">
        <v>208</v>
      </c>
      <c r="C7" s="207" t="s">
        <v>1481</v>
      </c>
      <c r="D7" s="158" t="s">
        <v>1020</v>
      </c>
      <c r="E7" s="158" t="s">
        <v>1478</v>
      </c>
      <c r="F7" s="236">
        <v>11</v>
      </c>
      <c r="G7" s="159" t="s">
        <v>251</v>
      </c>
      <c r="H7" s="158"/>
      <c r="I7" s="158"/>
      <c r="J7" s="158"/>
      <c r="K7" s="158"/>
      <c r="L7" s="158"/>
      <c r="M7" s="158"/>
      <c r="N7" s="207">
        <v>90</v>
      </c>
      <c r="O7" s="207">
        <v>71</v>
      </c>
      <c r="P7" s="158">
        <f>SUM(H7:O7)</f>
        <v>161</v>
      </c>
      <c r="Q7" s="384" t="s">
        <v>31</v>
      </c>
      <c r="R7" s="488" t="b">
        <v>0</v>
      </c>
      <c r="S7" s="502">
        <v>117239</v>
      </c>
      <c r="T7" s="489" t="s">
        <v>32</v>
      </c>
      <c r="U7" s="235">
        <v>0.25</v>
      </c>
      <c r="V7" s="158" t="s">
        <v>53</v>
      </c>
      <c r="W7" s="162"/>
      <c r="X7" s="162" t="s">
        <v>92</v>
      </c>
      <c r="Y7" s="162"/>
      <c r="Z7" s="162">
        <v>1017832</v>
      </c>
      <c r="AA7" s="162"/>
      <c r="AB7" s="162"/>
    </row>
    <row r="8" spans="1:28" ht="31.5" customHeight="1">
      <c r="A8" s="158" t="s">
        <v>1305</v>
      </c>
      <c r="B8" s="158" t="s">
        <v>66</v>
      </c>
      <c r="C8" s="207" t="s">
        <v>1482</v>
      </c>
      <c r="D8" s="158" t="s">
        <v>910</v>
      </c>
      <c r="E8" s="158" t="s">
        <v>1470</v>
      </c>
      <c r="F8" s="236">
        <v>10</v>
      </c>
      <c r="G8" s="159" t="s">
        <v>1483</v>
      </c>
      <c r="H8" s="158"/>
      <c r="I8" s="158"/>
      <c r="J8" s="158"/>
      <c r="K8" s="158"/>
      <c r="L8" s="158"/>
      <c r="M8" s="207">
        <v>30</v>
      </c>
      <c r="N8" s="207">
        <v>104</v>
      </c>
      <c r="O8" s="207">
        <v>27</v>
      </c>
      <c r="P8" s="158">
        <f>SUM(H8:O8)</f>
        <v>161</v>
      </c>
      <c r="Q8" s="384" t="s">
        <v>31</v>
      </c>
      <c r="R8" s="524" t="b">
        <v>1</v>
      </c>
      <c r="S8" s="199">
        <v>117248</v>
      </c>
      <c r="T8" s="385" t="s">
        <v>32</v>
      </c>
      <c r="U8" s="235">
        <v>0.25</v>
      </c>
      <c r="V8" s="158" t="s">
        <v>53</v>
      </c>
      <c r="W8" s="162"/>
      <c r="X8" s="162" t="s">
        <v>92</v>
      </c>
      <c r="Y8" s="162"/>
      <c r="Z8" s="162">
        <v>1017833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57</v>
      </c>
      <c r="N9" s="164">
        <f>SUM(N3:N8)</f>
        <v>571</v>
      </c>
      <c r="O9" s="164">
        <f>SUM(O3:O8)</f>
        <v>338</v>
      </c>
      <c r="P9" s="164">
        <f>SUM(P3:P8)</f>
        <v>966</v>
      </c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46</v>
      </c>
      <c r="B15" s="730"/>
      <c r="C15" s="730"/>
      <c r="D15" s="730"/>
      <c r="E15" s="730"/>
      <c r="F15" s="740"/>
      <c r="G15" s="79"/>
      <c r="H15" s="739" t="s">
        <v>1</v>
      </c>
      <c r="I15" s="730"/>
      <c r="J15" s="730"/>
      <c r="K15" s="730"/>
      <c r="L15" s="730"/>
      <c r="M15" s="730"/>
      <c r="N15" s="730"/>
      <c r="O15" s="730"/>
      <c r="P15" s="740"/>
      <c r="Q15" s="732" t="s">
        <v>1484</v>
      </c>
      <c r="R15" s="733"/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34.5" customHeight="1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7" t="s">
        <v>19</v>
      </c>
      <c r="Q16" s="157" t="s">
        <v>20</v>
      </c>
      <c r="R16" s="583" t="s">
        <v>22</v>
      </c>
      <c r="S16" s="157" t="s">
        <v>9</v>
      </c>
      <c r="T16" s="157" t="s">
        <v>21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 ht="24">
      <c r="A17" s="158" t="s">
        <v>160</v>
      </c>
      <c r="B17" s="158" t="s">
        <v>161</v>
      </c>
      <c r="C17" s="207" t="s">
        <v>1485</v>
      </c>
      <c r="D17" s="158" t="s">
        <v>663</v>
      </c>
      <c r="E17" s="158" t="s">
        <v>1486</v>
      </c>
      <c r="F17" s="158">
        <v>12.2</v>
      </c>
      <c r="G17" s="159"/>
      <c r="H17" s="158"/>
      <c r="I17" s="158"/>
      <c r="J17" s="158"/>
      <c r="K17" s="158"/>
      <c r="L17" s="158"/>
      <c r="M17" s="207">
        <v>54</v>
      </c>
      <c r="N17" s="207">
        <v>81</v>
      </c>
      <c r="O17" s="207">
        <v>26</v>
      </c>
      <c r="P17" s="158">
        <f>SUM(H17:O17)</f>
        <v>161</v>
      </c>
      <c r="Q17" s="158" t="s">
        <v>33</v>
      </c>
      <c r="R17" s="524" t="b">
        <v>0</v>
      </c>
      <c r="S17" s="158">
        <v>117197</v>
      </c>
      <c r="T17" s="158" t="s">
        <v>98</v>
      </c>
      <c r="U17" s="206">
        <v>0.25</v>
      </c>
      <c r="V17" s="162" t="s">
        <v>213</v>
      </c>
      <c r="W17" s="162" t="s">
        <v>54</v>
      </c>
      <c r="X17" s="162" t="s">
        <v>696</v>
      </c>
      <c r="Y17" s="162"/>
      <c r="Z17" s="162">
        <v>1017838</v>
      </c>
      <c r="AA17" s="162"/>
      <c r="AB17" s="162"/>
    </row>
    <row r="18" spans="1:28" ht="36">
      <c r="A18" s="158" t="s">
        <v>1066</v>
      </c>
      <c r="B18" s="158" t="s">
        <v>985</v>
      </c>
      <c r="C18" s="207" t="s">
        <v>1487</v>
      </c>
      <c r="D18" s="158" t="s">
        <v>987</v>
      </c>
      <c r="E18" s="158" t="s">
        <v>1488</v>
      </c>
      <c r="F18" s="158">
        <v>27</v>
      </c>
      <c r="G18" s="159"/>
      <c r="H18" s="158"/>
      <c r="I18" s="158"/>
      <c r="J18" s="158"/>
      <c r="K18" s="158"/>
      <c r="L18" s="207">
        <v>54</v>
      </c>
      <c r="M18" s="158"/>
      <c r="N18" s="158"/>
      <c r="O18" s="158"/>
      <c r="P18" s="158">
        <f>SUM(H18:O18)</f>
        <v>54</v>
      </c>
      <c r="Q18" s="158" t="s">
        <v>33</v>
      </c>
      <c r="R18" s="524" t="b">
        <v>0</v>
      </c>
      <c r="S18" s="158">
        <v>117198</v>
      </c>
      <c r="T18" s="158" t="s">
        <v>98</v>
      </c>
      <c r="U18" s="162"/>
      <c r="V18" s="162" t="s">
        <v>213</v>
      </c>
      <c r="W18" s="162" t="s">
        <v>54</v>
      </c>
      <c r="X18" s="162"/>
      <c r="Y18" s="162"/>
      <c r="Z18" s="162">
        <v>1017839</v>
      </c>
      <c r="AA18" s="307" t="s">
        <v>990</v>
      </c>
      <c r="AB18" s="162"/>
    </row>
    <row r="19" spans="1:28">
      <c r="A19" s="158" t="s">
        <v>146</v>
      </c>
      <c r="B19" s="158" t="s">
        <v>208</v>
      </c>
      <c r="C19" s="207" t="s">
        <v>1489</v>
      </c>
      <c r="D19" s="158" t="s">
        <v>1490</v>
      </c>
      <c r="E19" s="158" t="s">
        <v>1491</v>
      </c>
      <c r="F19" s="158">
        <v>12.2</v>
      </c>
      <c r="G19" s="159" t="s">
        <v>44</v>
      </c>
      <c r="H19" s="158"/>
      <c r="I19" s="158"/>
      <c r="J19" s="158"/>
      <c r="K19" s="158"/>
      <c r="L19" s="158"/>
      <c r="M19" s="158"/>
      <c r="N19" s="158"/>
      <c r="O19" s="207">
        <v>81</v>
      </c>
      <c r="P19" s="158">
        <f>SUM(H19:O19)</f>
        <v>81</v>
      </c>
      <c r="Q19" s="384" t="s">
        <v>31</v>
      </c>
      <c r="R19" s="524" t="b">
        <v>0</v>
      </c>
      <c r="S19" s="158">
        <v>117242</v>
      </c>
      <c r="T19" s="385" t="s">
        <v>32</v>
      </c>
      <c r="U19" s="206">
        <v>0.16666666666666666</v>
      </c>
      <c r="V19" s="162" t="s">
        <v>59</v>
      </c>
      <c r="W19" s="162" t="s">
        <v>60</v>
      </c>
      <c r="X19" s="162"/>
      <c r="Y19" s="162"/>
      <c r="Z19" s="162">
        <v>1017840</v>
      </c>
      <c r="AA19" s="162"/>
      <c r="AB19" s="162"/>
    </row>
    <row r="20" spans="1:28">
      <c r="A20" s="158" t="s">
        <v>588</v>
      </c>
      <c r="B20" s="158" t="s">
        <v>66</v>
      </c>
      <c r="C20" s="207" t="s">
        <v>1492</v>
      </c>
      <c r="D20" s="158" t="s">
        <v>910</v>
      </c>
      <c r="E20" s="158" t="s">
        <v>1470</v>
      </c>
      <c r="F20" s="236">
        <v>10</v>
      </c>
      <c r="G20" s="159" t="s">
        <v>1258</v>
      </c>
      <c r="H20" s="158"/>
      <c r="I20" s="158"/>
      <c r="J20" s="158"/>
      <c r="K20" s="158"/>
      <c r="L20" s="158"/>
      <c r="M20" s="158">
        <v>0</v>
      </c>
      <c r="N20" s="207">
        <v>134</v>
      </c>
      <c r="O20" s="207">
        <v>27</v>
      </c>
      <c r="P20" s="158">
        <f>SUM(H20:O20)</f>
        <v>161</v>
      </c>
      <c r="Q20" s="384" t="s">
        <v>31</v>
      </c>
      <c r="R20" s="524" t="b">
        <v>0</v>
      </c>
      <c r="S20" s="158">
        <v>117249</v>
      </c>
      <c r="T20" s="385" t="s">
        <v>32</v>
      </c>
      <c r="U20" s="162"/>
      <c r="V20" s="162" t="s">
        <v>53</v>
      </c>
      <c r="W20" s="162" t="s">
        <v>654</v>
      </c>
      <c r="X20" s="162"/>
      <c r="Y20" s="162"/>
      <c r="Z20" s="162">
        <v>1017841</v>
      </c>
      <c r="AA20" s="162"/>
      <c r="AB20" s="162"/>
    </row>
    <row r="21" spans="1:28">
      <c r="A21" s="158" t="s">
        <v>588</v>
      </c>
      <c r="B21" s="158" t="s">
        <v>192</v>
      </c>
      <c r="C21" s="207" t="s">
        <v>1493</v>
      </c>
      <c r="D21" s="158" t="s">
        <v>1177</v>
      </c>
      <c r="E21" s="158" t="s">
        <v>1494</v>
      </c>
      <c r="F21" s="158">
        <v>9.7200000000000006</v>
      </c>
      <c r="G21" s="159" t="s">
        <v>1258</v>
      </c>
      <c r="H21" s="158"/>
      <c r="I21" s="158"/>
      <c r="J21" s="158"/>
      <c r="K21" s="158"/>
      <c r="L21" s="158"/>
      <c r="M21" s="158">
        <v>0</v>
      </c>
      <c r="N21" s="207">
        <v>134</v>
      </c>
      <c r="O21" s="207">
        <v>27</v>
      </c>
      <c r="P21" s="158">
        <f>SUM(H21:O21)</f>
        <v>161</v>
      </c>
      <c r="Q21" s="384" t="s">
        <v>31</v>
      </c>
      <c r="R21" s="524" t="b">
        <v>0</v>
      </c>
      <c r="S21" s="158">
        <v>117250</v>
      </c>
      <c r="T21" s="385" t="s">
        <v>32</v>
      </c>
      <c r="U21" s="206">
        <v>0.16666666666666666</v>
      </c>
      <c r="V21" s="162" t="s">
        <v>59</v>
      </c>
      <c r="W21" s="162" t="s">
        <v>60</v>
      </c>
      <c r="X21" s="162"/>
      <c r="Y21" s="162"/>
      <c r="Z21" s="162">
        <v>1017842</v>
      </c>
      <c r="AA21" s="162"/>
      <c r="AB21" s="162"/>
    </row>
    <row r="22" spans="1:28">
      <c r="A22" s="158" t="s">
        <v>61</v>
      </c>
      <c r="B22" s="158" t="s">
        <v>208</v>
      </c>
      <c r="C22" s="207" t="s">
        <v>1495</v>
      </c>
      <c r="D22" s="158" t="s">
        <v>1490</v>
      </c>
      <c r="E22" s="158" t="s">
        <v>1491</v>
      </c>
      <c r="F22" s="158">
        <v>12.2</v>
      </c>
      <c r="G22" s="159" t="s">
        <v>1496</v>
      </c>
      <c r="H22" s="158"/>
      <c r="I22" s="158"/>
      <c r="J22" s="158"/>
      <c r="K22" s="158"/>
      <c r="L22" s="158"/>
      <c r="M22" s="158"/>
      <c r="N22" s="158">
        <v>0</v>
      </c>
      <c r="O22" s="207">
        <v>161</v>
      </c>
      <c r="P22" s="158">
        <f>SUM(H22:O22)</f>
        <v>161</v>
      </c>
      <c r="Q22" s="384" t="s">
        <v>31</v>
      </c>
      <c r="R22" s="524" t="b">
        <v>1</v>
      </c>
      <c r="S22" s="158">
        <v>117240</v>
      </c>
      <c r="T22" s="385" t="s">
        <v>32</v>
      </c>
      <c r="U22" s="206">
        <v>0.16666666666666666</v>
      </c>
      <c r="V22" s="162" t="s">
        <v>59</v>
      </c>
      <c r="W22" s="162" t="s">
        <v>60</v>
      </c>
      <c r="X22" s="162"/>
      <c r="Y22" s="162"/>
      <c r="Z22" s="162">
        <v>1017844</v>
      </c>
      <c r="AA22" s="162"/>
      <c r="AB22" s="162"/>
    </row>
    <row r="23" spans="1:28" ht="24">
      <c r="A23" s="245" t="s">
        <v>48</v>
      </c>
      <c r="B23" s="245" t="s">
        <v>66</v>
      </c>
      <c r="C23" s="245" t="s">
        <v>1497</v>
      </c>
      <c r="D23" s="245" t="s">
        <v>910</v>
      </c>
      <c r="E23" s="245" t="s">
        <v>1470</v>
      </c>
      <c r="F23" s="306">
        <v>10</v>
      </c>
      <c r="G23" s="246" t="s">
        <v>251</v>
      </c>
      <c r="H23" s="245" t="s">
        <v>388</v>
      </c>
      <c r="I23" s="245"/>
      <c r="J23" s="245"/>
      <c r="K23" s="245"/>
      <c r="L23" s="245"/>
      <c r="M23" s="245"/>
      <c r="N23" s="245"/>
      <c r="O23" s="245"/>
      <c r="P23" s="245"/>
      <c r="Q23" s="384" t="s">
        <v>31</v>
      </c>
      <c r="R23" s="524" t="b">
        <v>0</v>
      </c>
      <c r="S23" s="158"/>
      <c r="T23" s="385" t="s">
        <v>32</v>
      </c>
      <c r="U23" s="162"/>
      <c r="V23" s="162" t="s">
        <v>53</v>
      </c>
      <c r="W23" s="162" t="s">
        <v>654</v>
      </c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54</v>
      </c>
      <c r="M24" s="164">
        <f>SUM(M17:M23)</f>
        <v>54</v>
      </c>
      <c r="N24" s="164">
        <f>SUM(N17:N23)</f>
        <v>349</v>
      </c>
      <c r="O24" s="164">
        <f>SUM(O17:O23)</f>
        <v>322</v>
      </c>
      <c r="P24" s="164">
        <f>SUM(P17:P23)</f>
        <v>779</v>
      </c>
      <c r="Q24" s="165"/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:F1"/>
    <mergeCell ref="H1:P1"/>
    <mergeCell ref="Q1:Y1"/>
    <mergeCell ref="B11:C11"/>
    <mergeCell ref="E11:E13"/>
    <mergeCell ref="F11:K13"/>
    <mergeCell ref="B12:C12"/>
    <mergeCell ref="B13:C13"/>
    <mergeCell ref="A15:F15"/>
    <mergeCell ref="H15:P15"/>
    <mergeCell ref="Q15:Y15"/>
    <mergeCell ref="B26:C26"/>
    <mergeCell ref="E26:E28"/>
    <mergeCell ref="F26:K28"/>
    <mergeCell ref="B27:C27"/>
    <mergeCell ref="B28:C28"/>
  </mergeCells>
  <conditionalFormatting sqref="Z24 Z9">
    <cfRule type="containsText" dxfId="2148" priority="7" operator="containsText" text="Terminal 1">
      <formula>NOT(ISERROR(SEARCH("Terminal 1",Z9)))</formula>
    </cfRule>
    <cfRule type="containsText" dxfId="2147" priority="8" operator="containsText" text="OSCC">
      <formula>NOT(ISERROR(SEARCH("OSCC",Z9)))</formula>
    </cfRule>
    <cfRule type="containsText" dxfId="2146" priority="9" operator="containsText" text="GPC">
      <formula>NOT(ISERROR(SEARCH("GPC",Z9)))</formula>
    </cfRule>
    <cfRule type="containsText" dxfId="2145" priority="10" operator="containsText" text="Helsinki">
      <formula>NOT(ISERROR(SEARCH("Helsinki",Z9)))</formula>
    </cfRule>
  </conditionalFormatting>
  <conditionalFormatting sqref="W3:W8">
    <cfRule type="cellIs" dxfId="2144" priority="4" operator="equal">
      <formula>"LAST"</formula>
    </cfRule>
    <cfRule type="cellIs" dxfId="2143" priority="5" operator="equal">
      <formula>"FIRST"</formula>
    </cfRule>
    <cfRule type="cellIs" dxfId="2142" priority="6" operator="equal">
      <formula>"MIDDLE"</formula>
    </cfRule>
  </conditionalFormatting>
  <conditionalFormatting sqref="W17:W23">
    <cfRule type="cellIs" dxfId="2141" priority="1" operator="equal">
      <formula>"LAST"</formula>
    </cfRule>
    <cfRule type="cellIs" dxfId="2140" priority="2" operator="equal">
      <formula>"FIRST"</formula>
    </cfRule>
    <cfRule type="cellIs" dxfId="2139" priority="3" operator="equal">
      <formula>"MIDDLE"</formula>
    </cfRule>
  </conditionalFormatting>
  <dataValidations count="2">
    <dataValidation type="list" showInputMessage="1" showErrorMessage="1" sqref="Z9 Z24" xr:uid="{C3DA3694-9D39-4826-AACF-47AE5CD26F1A}">
      <formula1>"GPC, OSCC, Terminal 1, Helsinki"</formula1>
    </dataValidation>
    <dataValidation type="list" allowBlank="1" showInputMessage="1" showErrorMessage="1" sqref="W17:W23 W3:W8" xr:uid="{698C389B-CF8D-479F-9304-0BBE76567A04}">
      <formula1>"FIRST, MIDDLE, LAST"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62C8-FB49-445C-A5F8-E8C987C8616F}">
  <sheetPr>
    <tabColor theme="5"/>
  </sheetPr>
  <dimension ref="A1:AB29"/>
  <sheetViews>
    <sheetView workbookViewId="0">
      <selection activeCell="J7" sqref="J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223</v>
      </c>
      <c r="B3" s="158" t="s">
        <v>66</v>
      </c>
      <c r="C3" s="158" t="s">
        <v>229</v>
      </c>
      <c r="D3" s="158" t="s">
        <v>225</v>
      </c>
      <c r="E3" s="158" t="s">
        <v>230</v>
      </c>
      <c r="F3" s="236">
        <v>11.9</v>
      </c>
      <c r="G3" s="628">
        <v>121601</v>
      </c>
      <c r="H3" s="159"/>
      <c r="I3" s="158"/>
      <c r="J3" s="158"/>
      <c r="K3" s="158"/>
      <c r="L3" s="158"/>
      <c r="M3" s="158"/>
      <c r="N3" s="158"/>
      <c r="O3" s="158"/>
      <c r="P3" s="158">
        <v>251</v>
      </c>
      <c r="Q3" s="160">
        <f>SUM(I3:P3)</f>
        <v>251</v>
      </c>
      <c r="R3" s="514" t="s">
        <v>31</v>
      </c>
      <c r="S3" s="516" t="s">
        <v>32</v>
      </c>
      <c r="T3" s="515" t="b">
        <v>0</v>
      </c>
      <c r="U3" s="162"/>
      <c r="V3" s="162"/>
      <c r="W3" s="162"/>
      <c r="X3" s="162"/>
      <c r="Y3" s="162"/>
      <c r="Z3" s="162">
        <v>1022338</v>
      </c>
      <c r="AA3" s="162"/>
      <c r="AB3" s="162"/>
    </row>
    <row r="4" spans="1:28" ht="24">
      <c r="A4" s="158" t="s">
        <v>223</v>
      </c>
      <c r="B4" s="158" t="s">
        <v>66</v>
      </c>
      <c r="C4" s="158" t="s">
        <v>231</v>
      </c>
      <c r="D4" s="158" t="s">
        <v>225</v>
      </c>
      <c r="E4" s="158" t="s">
        <v>230</v>
      </c>
      <c r="F4" s="236">
        <v>11.9</v>
      </c>
      <c r="G4" s="628">
        <v>121604</v>
      </c>
      <c r="H4" s="159"/>
      <c r="I4" s="158"/>
      <c r="J4" s="158"/>
      <c r="K4" s="158"/>
      <c r="L4" s="158"/>
      <c r="M4" s="158"/>
      <c r="N4" s="158"/>
      <c r="O4" s="158"/>
      <c r="P4" s="158">
        <v>251</v>
      </c>
      <c r="Q4" s="160">
        <f>SUM(I4:P4)</f>
        <v>251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>
        <v>1022339</v>
      </c>
      <c r="AA4" s="162"/>
      <c r="AB4" s="162"/>
    </row>
    <row r="5" spans="1:28" ht="24">
      <c r="A5" s="158" t="s">
        <v>223</v>
      </c>
      <c r="B5" s="158" t="s">
        <v>66</v>
      </c>
      <c r="C5" s="158" t="s">
        <v>232</v>
      </c>
      <c r="D5" s="158" t="s">
        <v>225</v>
      </c>
      <c r="E5" s="158" t="s">
        <v>230</v>
      </c>
      <c r="F5" s="236">
        <v>11.9</v>
      </c>
      <c r="G5" s="628">
        <v>121605</v>
      </c>
      <c r="H5" s="159"/>
      <c r="I5" s="158"/>
      <c r="J5" s="158"/>
      <c r="K5" s="158"/>
      <c r="L5" s="158"/>
      <c r="M5" s="158"/>
      <c r="N5" s="158"/>
      <c r="O5" s="158"/>
      <c r="P5" s="158">
        <v>251</v>
      </c>
      <c r="Q5" s="160">
        <f>SUM(I5:P5)</f>
        <v>251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724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753</v>
      </c>
      <c r="Q10" s="164">
        <f>SUM(Q3:Q9)</f>
        <v>753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202" priority="7" operator="containsText" text="Terminal 1">
      <formula>NOT(ISERROR(SEARCH("Terminal 1",Z10)))</formula>
    </cfRule>
    <cfRule type="containsText" dxfId="3201" priority="8" operator="containsText" text="OSCC">
      <formula>NOT(ISERROR(SEARCH("OSCC",Z10)))</formula>
    </cfRule>
    <cfRule type="containsText" dxfId="3200" priority="9" operator="containsText" text="GPC">
      <formula>NOT(ISERROR(SEARCH("GPC",Z10)))</formula>
    </cfRule>
    <cfRule type="containsText" dxfId="3199" priority="10" operator="containsText" text="Helsinki">
      <formula>NOT(ISERROR(SEARCH("Helsinki",Z10)))</formula>
    </cfRule>
  </conditionalFormatting>
  <conditionalFormatting sqref="W3:W9">
    <cfRule type="cellIs" dxfId="3198" priority="4" operator="equal">
      <formula>"LAST"</formula>
    </cfRule>
    <cfRule type="cellIs" dxfId="3197" priority="5" operator="equal">
      <formula>"FIRST"</formula>
    </cfRule>
    <cfRule type="cellIs" dxfId="3196" priority="6" operator="equal">
      <formula>"MIDDLE"</formula>
    </cfRule>
  </conditionalFormatting>
  <conditionalFormatting sqref="W18:W24">
    <cfRule type="cellIs" dxfId="3195" priority="1" operator="equal">
      <formula>"LAST"</formula>
    </cfRule>
    <cfRule type="cellIs" dxfId="3194" priority="2" operator="equal">
      <formula>"FIRST"</formula>
    </cfRule>
    <cfRule type="cellIs" dxfId="3193" priority="3" operator="equal">
      <formula>"MIDDLE"</formula>
    </cfRule>
  </conditionalFormatting>
  <dataValidations count="2">
    <dataValidation type="list" allowBlank="1" showInputMessage="1" showErrorMessage="1" sqref="W3:W9 W18:W24" xr:uid="{2D790BFA-D2F0-4ECA-9C69-0021EFB9ADB6}">
      <formula1>"FIRST, MIDDLE, LAST"</formula1>
    </dataValidation>
    <dataValidation type="list" showInputMessage="1" showErrorMessage="1" sqref="Z10 Z25" xr:uid="{DDFC1E5B-C2F7-4B5F-B182-C12239457A93}">
      <formula1>"GPC, OSCC, Terminal 1, Helsinki"</formula1>
    </dataValidation>
  </dataValidation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4B4E-78C4-42AA-BF72-145A5C9F2B99}">
  <sheetPr>
    <tabColor rgb="FFFF0000"/>
  </sheetPr>
  <dimension ref="A1:AB30"/>
  <sheetViews>
    <sheetView workbookViewId="0">
      <selection activeCell="Q15" sqref="Q1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158" t="s">
        <v>1498</v>
      </c>
      <c r="D3" s="158" t="s">
        <v>338</v>
      </c>
      <c r="E3" s="158" t="s">
        <v>1499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514" t="s">
        <v>31</v>
      </c>
      <c r="R3" s="515" t="b">
        <v>0</v>
      </c>
      <c r="S3" s="162">
        <v>117023</v>
      </c>
      <c r="T3" s="516" t="s">
        <v>32</v>
      </c>
      <c r="U3" s="205" t="s">
        <v>653</v>
      </c>
      <c r="V3" s="162" t="s">
        <v>53</v>
      </c>
      <c r="W3" s="162"/>
      <c r="X3" s="162"/>
      <c r="Y3" s="162"/>
      <c r="Z3" s="162">
        <v>1017721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1500</v>
      </c>
      <c r="D4" s="158" t="s">
        <v>338</v>
      </c>
      <c r="E4" s="158" t="s">
        <v>1499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514" t="s">
        <v>31</v>
      </c>
      <c r="R4" s="515" t="b">
        <v>0</v>
      </c>
      <c r="S4" s="162">
        <v>117024</v>
      </c>
      <c r="T4" s="516" t="s">
        <v>32</v>
      </c>
      <c r="U4" s="205" t="s">
        <v>653</v>
      </c>
      <c r="V4" s="162" t="s">
        <v>53</v>
      </c>
      <c r="W4" s="162"/>
      <c r="X4" s="162"/>
      <c r="Y4" s="162"/>
      <c r="Z4" s="162">
        <v>1017722</v>
      </c>
      <c r="AA4" s="162"/>
      <c r="AB4" s="162"/>
    </row>
    <row r="5" spans="1:28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514" t="s">
        <v>31</v>
      </c>
      <c r="R5" s="515" t="b">
        <v>0</v>
      </c>
      <c r="S5" s="162"/>
      <c r="T5" s="516" t="s">
        <v>32</v>
      </c>
      <c r="U5" s="162"/>
      <c r="V5" s="162"/>
      <c r="W5" s="162"/>
      <c r="X5" s="162"/>
      <c r="Y5" s="162"/>
      <c r="Z5" s="162"/>
      <c r="AA5" s="162"/>
      <c r="AB5" s="162"/>
    </row>
    <row r="6" spans="1:28" ht="24">
      <c r="A6" s="158" t="s">
        <v>359</v>
      </c>
      <c r="B6" s="158" t="s">
        <v>360</v>
      </c>
      <c r="C6" s="158" t="s">
        <v>1501</v>
      </c>
      <c r="D6" s="158" t="s">
        <v>362</v>
      </c>
      <c r="E6" s="158" t="s">
        <v>1502</v>
      </c>
      <c r="F6" s="236">
        <v>14.8</v>
      </c>
      <c r="G6" s="159"/>
      <c r="H6" s="158"/>
      <c r="I6" s="158"/>
      <c r="J6" s="158"/>
      <c r="K6" s="158"/>
      <c r="L6" s="158"/>
      <c r="M6" s="158"/>
      <c r="N6" s="158"/>
      <c r="O6" s="158">
        <v>161</v>
      </c>
      <c r="P6" s="160">
        <f>SUM(H6:O6)</f>
        <v>161</v>
      </c>
      <c r="Q6" s="514" t="s">
        <v>33</v>
      </c>
      <c r="R6" s="515" t="b">
        <v>0</v>
      </c>
      <c r="S6" s="162">
        <v>117026</v>
      </c>
      <c r="T6" s="516" t="s">
        <v>32</v>
      </c>
      <c r="U6" s="205" t="s">
        <v>653</v>
      </c>
      <c r="V6" s="162" t="s">
        <v>53</v>
      </c>
      <c r="W6" s="162"/>
      <c r="X6" s="162"/>
      <c r="Y6" s="162"/>
      <c r="Z6" s="162">
        <v>1017735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641</v>
      </c>
      <c r="P11" s="164">
        <f>SUM(P3:P10)</f>
        <v>641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26 Z11">
    <cfRule type="containsText" dxfId="2138" priority="7" operator="containsText" text="Terminal 1">
      <formula>NOT(ISERROR(SEARCH("Terminal 1",Z11)))</formula>
    </cfRule>
    <cfRule type="containsText" dxfId="2137" priority="8" operator="containsText" text="OSCC">
      <formula>NOT(ISERROR(SEARCH("OSCC",Z11)))</formula>
    </cfRule>
    <cfRule type="containsText" dxfId="2136" priority="9" operator="containsText" text="GPC">
      <formula>NOT(ISERROR(SEARCH("GPC",Z11)))</formula>
    </cfRule>
    <cfRule type="containsText" dxfId="2135" priority="10" operator="containsText" text="Helsinki">
      <formula>NOT(ISERROR(SEARCH("Helsinki",Z11)))</formula>
    </cfRule>
  </conditionalFormatting>
  <conditionalFormatting sqref="W3:W9">
    <cfRule type="cellIs" dxfId="2134" priority="4" operator="equal">
      <formula>"LAST"</formula>
    </cfRule>
    <cfRule type="cellIs" dxfId="2133" priority="5" operator="equal">
      <formula>"FIRST"</formula>
    </cfRule>
    <cfRule type="cellIs" dxfId="2132" priority="6" operator="equal">
      <formula>"MIDDLE"</formula>
    </cfRule>
  </conditionalFormatting>
  <conditionalFormatting sqref="W19:W25">
    <cfRule type="cellIs" dxfId="2131" priority="1" operator="equal">
      <formula>"LAST"</formula>
    </cfRule>
    <cfRule type="cellIs" dxfId="2130" priority="2" operator="equal">
      <formula>"FIRST"</formula>
    </cfRule>
    <cfRule type="cellIs" dxfId="2129" priority="3" operator="equal">
      <formula>"MIDDLE"</formula>
    </cfRule>
  </conditionalFormatting>
  <dataValidations count="2">
    <dataValidation type="list" showInputMessage="1" showErrorMessage="1" sqref="Z11 Z26" xr:uid="{4C6930F8-A838-4279-BE45-646FA2296977}">
      <formula1>"GPC, OSCC, Terminal 1, Helsinki"</formula1>
    </dataValidation>
    <dataValidation type="list" allowBlank="1" showInputMessage="1" showErrorMessage="1" sqref="W3:W9 W19:W25" xr:uid="{91BAE4EE-A15A-421F-B4BE-DB2E1FD25709}">
      <formula1>"FIRST, MIDDLE, LAST"</formula1>
    </dataValidation>
  </dataValidation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ACF4-8C94-4053-BA49-32A950C94105}">
  <sheetPr>
    <tabColor rgb="FFFFFF00"/>
  </sheetPr>
  <dimension ref="A1:AB42"/>
  <sheetViews>
    <sheetView workbookViewId="0">
      <selection activeCell="C17" sqref="C17:C2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67"/>
      <c r="Q1" s="765" t="s">
        <v>1503</v>
      </c>
      <c r="R1" s="766"/>
      <c r="S1" s="766"/>
      <c r="T1" s="766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603" t="s">
        <v>44</v>
      </c>
      <c r="P2" s="608" t="s">
        <v>19</v>
      </c>
      <c r="Q2" s="608" t="s">
        <v>20</v>
      </c>
      <c r="R2" s="608" t="s">
        <v>22</v>
      </c>
      <c r="S2" s="608" t="s">
        <v>9</v>
      </c>
      <c r="T2" s="608" t="s">
        <v>21</v>
      </c>
      <c r="U2" s="605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61</v>
      </c>
      <c r="B3" s="158" t="s">
        <v>208</v>
      </c>
      <c r="C3" s="158" t="s">
        <v>1504</v>
      </c>
      <c r="D3" s="158" t="s">
        <v>1150</v>
      </c>
      <c r="E3" s="158" t="s">
        <v>1505</v>
      </c>
      <c r="F3" s="236">
        <v>11.8</v>
      </c>
      <c r="G3" s="159" t="s">
        <v>251</v>
      </c>
      <c r="H3" s="158"/>
      <c r="I3" s="158"/>
      <c r="J3" s="158"/>
      <c r="K3" s="158"/>
      <c r="L3" s="158"/>
      <c r="M3" s="158"/>
      <c r="N3" s="207">
        <v>161</v>
      </c>
      <c r="O3" s="209"/>
      <c r="P3" s="208">
        <f>SUM(H3:O3)</f>
        <v>161</v>
      </c>
      <c r="Q3" s="492" t="s">
        <v>31</v>
      </c>
      <c r="R3" s="503" t="b">
        <v>0</v>
      </c>
      <c r="S3" s="570">
        <v>117164</v>
      </c>
      <c r="T3" s="504" t="s">
        <v>32</v>
      </c>
      <c r="U3" s="606" t="s">
        <v>1311</v>
      </c>
      <c r="V3" s="162" t="s">
        <v>53</v>
      </c>
      <c r="W3" s="162" t="s">
        <v>60</v>
      </c>
      <c r="X3" s="162" t="s">
        <v>370</v>
      </c>
      <c r="Y3" s="162"/>
      <c r="Z3" s="162">
        <v>1017741</v>
      </c>
      <c r="AA3" s="162"/>
      <c r="AB3" s="162"/>
    </row>
    <row r="4" spans="1:28" ht="24">
      <c r="A4" s="158" t="s">
        <v>63</v>
      </c>
      <c r="B4" s="158" t="s">
        <v>936</v>
      </c>
      <c r="C4" s="207" t="s">
        <v>1506</v>
      </c>
      <c r="D4" s="158" t="s">
        <v>938</v>
      </c>
      <c r="E4" s="158" t="s">
        <v>1507</v>
      </c>
      <c r="F4" s="158">
        <v>10.8</v>
      </c>
      <c r="G4" s="601" t="s">
        <v>560</v>
      </c>
      <c r="H4" s="158"/>
      <c r="I4" s="158"/>
      <c r="J4" s="158"/>
      <c r="K4" s="158"/>
      <c r="L4" s="158"/>
      <c r="M4" s="207">
        <v>161</v>
      </c>
      <c r="N4" s="589"/>
      <c r="O4" s="604"/>
      <c r="P4" s="602">
        <f>SUM(H4:O4)</f>
        <v>161</v>
      </c>
      <c r="Q4" s="492" t="s">
        <v>31</v>
      </c>
      <c r="R4" s="503" t="b">
        <v>0</v>
      </c>
      <c r="S4" s="570">
        <v>117162</v>
      </c>
      <c r="T4" s="504" t="s">
        <v>32</v>
      </c>
      <c r="U4" s="568" t="s">
        <v>653</v>
      </c>
      <c r="V4" s="162" t="s">
        <v>53</v>
      </c>
      <c r="W4" s="162" t="s">
        <v>60</v>
      </c>
      <c r="X4" s="162" t="s">
        <v>340</v>
      </c>
      <c r="Y4" s="162"/>
      <c r="Z4" s="162">
        <v>1017742</v>
      </c>
      <c r="AA4" s="162"/>
      <c r="AB4" s="162"/>
    </row>
    <row r="5" spans="1:28" ht="24">
      <c r="A5" s="158" t="s">
        <v>271</v>
      </c>
      <c r="B5" s="158" t="s">
        <v>208</v>
      </c>
      <c r="C5" s="158" t="s">
        <v>1508</v>
      </c>
      <c r="D5" s="158" t="s">
        <v>1509</v>
      </c>
      <c r="E5" s="158" t="s">
        <v>1510</v>
      </c>
      <c r="F5" s="236">
        <v>10.5</v>
      </c>
      <c r="G5" s="159" t="s">
        <v>251</v>
      </c>
      <c r="H5" s="158"/>
      <c r="I5" s="158"/>
      <c r="J5" s="158"/>
      <c r="K5" s="158"/>
      <c r="L5" s="158"/>
      <c r="M5" s="158"/>
      <c r="N5" s="207">
        <v>161</v>
      </c>
      <c r="O5" s="209"/>
      <c r="P5" s="208">
        <f>SUM(H5:O5)</f>
        <v>161</v>
      </c>
      <c r="Q5" s="492" t="s">
        <v>31</v>
      </c>
      <c r="R5" s="503" t="b">
        <v>0</v>
      </c>
      <c r="S5" s="570">
        <v>117168</v>
      </c>
      <c r="T5" s="504" t="s">
        <v>32</v>
      </c>
      <c r="U5" s="568" t="s">
        <v>653</v>
      </c>
      <c r="V5" s="162" t="s">
        <v>53</v>
      </c>
      <c r="W5" s="162" t="s">
        <v>60</v>
      </c>
      <c r="X5" s="162" t="s">
        <v>849</v>
      </c>
      <c r="Y5" s="162"/>
      <c r="Z5" s="162">
        <v>1017746</v>
      </c>
      <c r="AA5" s="162"/>
      <c r="AB5" s="162"/>
    </row>
    <row r="6" spans="1:28">
      <c r="A6" s="158" t="s">
        <v>888</v>
      </c>
      <c r="B6" s="158" t="s">
        <v>72</v>
      </c>
      <c r="C6" s="207" t="s">
        <v>1511</v>
      </c>
      <c r="D6" s="158" t="s">
        <v>853</v>
      </c>
      <c r="E6" s="158" t="s">
        <v>1512</v>
      </c>
      <c r="F6" s="158">
        <v>14</v>
      </c>
      <c r="G6" s="159"/>
      <c r="H6" s="158"/>
      <c r="I6" s="158"/>
      <c r="J6" s="158"/>
      <c r="K6" s="158"/>
      <c r="L6" s="158"/>
      <c r="M6" s="207">
        <v>108</v>
      </c>
      <c r="N6" s="207">
        <v>53</v>
      </c>
      <c r="O6" s="209"/>
      <c r="P6" s="208">
        <f>SUM(H6:O6)</f>
        <v>161</v>
      </c>
      <c r="Q6" s="208" t="s">
        <v>33</v>
      </c>
      <c r="R6" s="503" t="b">
        <v>0</v>
      </c>
      <c r="S6" s="502">
        <v>117104</v>
      </c>
      <c r="T6" s="208" t="s">
        <v>34</v>
      </c>
      <c r="U6" s="607">
        <v>0.25</v>
      </c>
      <c r="V6" s="162" t="s">
        <v>1513</v>
      </c>
      <c r="W6" s="162" t="s">
        <v>54</v>
      </c>
      <c r="X6" s="162" t="s">
        <v>1208</v>
      </c>
      <c r="Y6" s="162"/>
      <c r="Z6" s="162">
        <v>1017747</v>
      </c>
      <c r="AA6" s="162"/>
      <c r="AB6" s="162"/>
    </row>
    <row r="7" spans="1:28" ht="24">
      <c r="A7" s="158" t="s">
        <v>304</v>
      </c>
      <c r="B7" s="158" t="s">
        <v>66</v>
      </c>
      <c r="C7" s="158" t="s">
        <v>1514</v>
      </c>
      <c r="D7" s="158" t="s">
        <v>225</v>
      </c>
      <c r="E7" s="158" t="s">
        <v>1515</v>
      </c>
      <c r="F7" s="236">
        <v>10.3</v>
      </c>
      <c r="G7" s="159" t="s">
        <v>1516</v>
      </c>
      <c r="H7" s="158"/>
      <c r="I7" s="158"/>
      <c r="J7" s="158"/>
      <c r="K7" s="158"/>
      <c r="L7" s="158"/>
      <c r="M7" s="207">
        <v>161</v>
      </c>
      <c r="N7" s="158"/>
      <c r="O7" s="209"/>
      <c r="P7" s="208">
        <f>SUM(H7:O7)</f>
        <v>161</v>
      </c>
      <c r="Q7" s="492" t="s">
        <v>31</v>
      </c>
      <c r="R7" s="503" t="b">
        <v>1</v>
      </c>
      <c r="S7" s="570">
        <v>117169</v>
      </c>
      <c r="T7" s="504" t="s">
        <v>32</v>
      </c>
      <c r="U7" s="568" t="s">
        <v>653</v>
      </c>
      <c r="V7" s="162" t="s">
        <v>53</v>
      </c>
      <c r="W7" s="162" t="s">
        <v>60</v>
      </c>
      <c r="X7" s="162" t="s">
        <v>659</v>
      </c>
      <c r="Y7" s="162"/>
      <c r="Z7" s="162">
        <v>1017748</v>
      </c>
      <c r="AA7" s="162"/>
      <c r="AB7" s="162"/>
    </row>
    <row r="8" spans="1:28">
      <c r="A8" s="158" t="s">
        <v>48</v>
      </c>
      <c r="B8" s="158" t="s">
        <v>66</v>
      </c>
      <c r="C8" s="158" t="s">
        <v>1517</v>
      </c>
      <c r="D8" s="158" t="s">
        <v>225</v>
      </c>
      <c r="E8" s="158" t="s">
        <v>1515</v>
      </c>
      <c r="F8" s="236">
        <v>10.3</v>
      </c>
      <c r="G8" s="159" t="s">
        <v>251</v>
      </c>
      <c r="H8" s="158"/>
      <c r="I8" s="158"/>
      <c r="J8" s="158"/>
      <c r="K8" s="158"/>
      <c r="L8" s="158"/>
      <c r="M8" s="158"/>
      <c r="N8" s="207">
        <v>161</v>
      </c>
      <c r="O8" s="209"/>
      <c r="P8" s="208">
        <f>SUM(H8:O8)</f>
        <v>161</v>
      </c>
      <c r="Q8" s="492" t="s">
        <v>31</v>
      </c>
      <c r="R8" s="503" t="b">
        <v>0</v>
      </c>
      <c r="S8" s="570">
        <v>117170</v>
      </c>
      <c r="T8" s="504" t="s">
        <v>32</v>
      </c>
      <c r="U8" s="568" t="s">
        <v>653</v>
      </c>
      <c r="V8" s="162" t="s">
        <v>53</v>
      </c>
      <c r="W8" s="162" t="s">
        <v>60</v>
      </c>
      <c r="X8" s="162" t="s">
        <v>659</v>
      </c>
      <c r="Y8" s="162"/>
      <c r="Z8" s="162">
        <v>1017749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430</v>
      </c>
      <c r="N9" s="164">
        <f>SUM(N3:N8)</f>
        <v>536</v>
      </c>
      <c r="O9" s="164">
        <f>SUM(O3:O8)</f>
        <v>0</v>
      </c>
      <c r="P9" s="335">
        <f>SUM(P3:P8)</f>
        <v>966</v>
      </c>
      <c r="Q9" s="214"/>
      <c r="R9" s="214"/>
      <c r="S9" s="214"/>
      <c r="T9" s="214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260</v>
      </c>
      <c r="B15" s="730"/>
      <c r="C15" s="730"/>
      <c r="D15" s="730"/>
      <c r="E15" s="730"/>
      <c r="F15" s="740"/>
      <c r="G15" s="79"/>
      <c r="H15" s="739" t="s">
        <v>1</v>
      </c>
      <c r="I15" s="730"/>
      <c r="J15" s="730"/>
      <c r="K15" s="730"/>
      <c r="L15" s="730"/>
      <c r="M15" s="730"/>
      <c r="N15" s="730"/>
      <c r="O15" s="730"/>
      <c r="P15" s="740"/>
      <c r="Q15" s="765" t="s">
        <v>1518</v>
      </c>
      <c r="R15" s="766"/>
      <c r="S15" s="766"/>
      <c r="T15" s="766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585" t="s">
        <v>19</v>
      </c>
      <c r="Q16" s="583" t="s">
        <v>20</v>
      </c>
      <c r="R16" s="583" t="s">
        <v>22</v>
      </c>
      <c r="S16" s="583" t="s">
        <v>9</v>
      </c>
      <c r="T16" s="583" t="s">
        <v>21</v>
      </c>
      <c r="U16" s="586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158" t="s">
        <v>846</v>
      </c>
      <c r="B17" s="158" t="s">
        <v>135</v>
      </c>
      <c r="C17" s="158" t="s">
        <v>1519</v>
      </c>
      <c r="D17" s="158" t="s">
        <v>1520</v>
      </c>
      <c r="E17" s="158" t="s">
        <v>1521</v>
      </c>
      <c r="F17" s="158">
        <v>15.8</v>
      </c>
      <c r="G17" s="159"/>
      <c r="H17" s="158"/>
      <c r="I17" s="158"/>
      <c r="J17" s="158"/>
      <c r="K17" s="158"/>
      <c r="L17" s="158"/>
      <c r="M17" s="158"/>
      <c r="N17" s="207">
        <v>161</v>
      </c>
      <c r="O17" s="207">
        <v>161</v>
      </c>
      <c r="P17" s="209">
        <f>SUM(H17:O17)</f>
        <v>322</v>
      </c>
      <c r="Q17" s="208" t="s">
        <v>33</v>
      </c>
      <c r="R17" s="503" t="b">
        <v>0</v>
      </c>
      <c r="S17" s="208">
        <v>117034</v>
      </c>
      <c r="T17" s="208" t="s">
        <v>34</v>
      </c>
      <c r="U17" s="568" t="s">
        <v>653</v>
      </c>
      <c r="V17" s="162" t="s">
        <v>53</v>
      </c>
      <c r="W17" s="162" t="s">
        <v>54</v>
      </c>
      <c r="X17" s="162"/>
      <c r="Y17" s="162"/>
      <c r="Z17" s="162">
        <v>1017775</v>
      </c>
      <c r="AA17" s="162"/>
      <c r="AB17" s="162"/>
    </row>
    <row r="18" spans="1:28">
      <c r="A18" s="158" t="s">
        <v>134</v>
      </c>
      <c r="B18" s="158" t="s">
        <v>135</v>
      </c>
      <c r="C18" s="158" t="s">
        <v>1522</v>
      </c>
      <c r="D18" s="158" t="s">
        <v>1520</v>
      </c>
      <c r="E18" s="158" t="s">
        <v>1521</v>
      </c>
      <c r="F18" s="158">
        <v>15.8</v>
      </c>
      <c r="G18" s="159"/>
      <c r="H18" s="158"/>
      <c r="I18" s="158"/>
      <c r="J18" s="158"/>
      <c r="K18" s="158"/>
      <c r="L18" s="158"/>
      <c r="M18" s="207">
        <v>81</v>
      </c>
      <c r="N18" s="207">
        <v>80</v>
      </c>
      <c r="O18" s="158"/>
      <c r="P18" s="209">
        <f>SUM(H18:O18)</f>
        <v>161</v>
      </c>
      <c r="Q18" s="208" t="s">
        <v>33</v>
      </c>
      <c r="R18" s="503" t="b">
        <v>0</v>
      </c>
      <c r="S18" s="380">
        <v>117036</v>
      </c>
      <c r="T18" s="208" t="s">
        <v>34</v>
      </c>
      <c r="U18" s="568" t="s">
        <v>653</v>
      </c>
      <c r="V18" s="162" t="s">
        <v>53</v>
      </c>
      <c r="W18" s="162" t="s">
        <v>54</v>
      </c>
      <c r="X18" s="162"/>
      <c r="Y18" s="162"/>
      <c r="Z18" s="162">
        <v>1017776</v>
      </c>
      <c r="AA18" s="162"/>
      <c r="AB18" s="162"/>
    </row>
    <row r="19" spans="1:28" ht="24">
      <c r="A19" s="158" t="s">
        <v>63</v>
      </c>
      <c r="B19" s="158" t="s">
        <v>1013</v>
      </c>
      <c r="C19" s="158" t="s">
        <v>1523</v>
      </c>
      <c r="D19" s="207" t="s">
        <v>1177</v>
      </c>
      <c r="E19" s="158" t="s">
        <v>1524</v>
      </c>
      <c r="F19" s="158">
        <v>9.7200000000000006</v>
      </c>
      <c r="G19" s="159" t="s">
        <v>1258</v>
      </c>
      <c r="H19" s="158"/>
      <c r="I19" s="158"/>
      <c r="J19" s="158"/>
      <c r="K19" s="158"/>
      <c r="L19" s="158"/>
      <c r="M19" s="207">
        <v>146</v>
      </c>
      <c r="N19" s="158"/>
      <c r="O19" s="158"/>
      <c r="P19" s="209">
        <f>SUM(H19:O19)</f>
        <v>146</v>
      </c>
      <c r="Q19" s="492" t="s">
        <v>31</v>
      </c>
      <c r="R19" s="493" t="b">
        <v>0</v>
      </c>
      <c r="S19" s="502">
        <v>117171</v>
      </c>
      <c r="T19" s="494" t="s">
        <v>32</v>
      </c>
      <c r="U19" s="568" t="s">
        <v>653</v>
      </c>
      <c r="V19" s="162" t="s">
        <v>59</v>
      </c>
      <c r="W19" s="162" t="s">
        <v>60</v>
      </c>
      <c r="X19" s="162"/>
      <c r="Y19" s="162"/>
      <c r="Z19" s="162">
        <v>1017777</v>
      </c>
      <c r="AA19" s="162"/>
      <c r="AB19" s="162"/>
    </row>
    <row r="20" spans="1:28">
      <c r="A20" s="158" t="s">
        <v>48</v>
      </c>
      <c r="B20" s="158" t="s">
        <v>208</v>
      </c>
      <c r="C20" s="207" t="s">
        <v>1525</v>
      </c>
      <c r="D20" s="158" t="s">
        <v>1229</v>
      </c>
      <c r="E20" s="158" t="s">
        <v>1526</v>
      </c>
      <c r="F20" s="236">
        <v>14.1</v>
      </c>
      <c r="G20" s="159" t="s">
        <v>251</v>
      </c>
      <c r="H20" s="158"/>
      <c r="I20" s="158"/>
      <c r="J20" s="158"/>
      <c r="K20" s="158"/>
      <c r="L20" s="158"/>
      <c r="M20" s="158"/>
      <c r="N20" s="207">
        <v>131</v>
      </c>
      <c r="O20" s="207">
        <v>30</v>
      </c>
      <c r="P20" s="209">
        <f>SUM(H20:O20)</f>
        <v>161</v>
      </c>
      <c r="Q20" s="492" t="s">
        <v>31</v>
      </c>
      <c r="R20" s="493" t="b">
        <v>0</v>
      </c>
      <c r="S20" s="502">
        <v>117166</v>
      </c>
      <c r="T20" s="494" t="s">
        <v>32</v>
      </c>
      <c r="U20" s="568" t="s">
        <v>653</v>
      </c>
      <c r="V20" s="162" t="s">
        <v>59</v>
      </c>
      <c r="W20" s="162" t="s">
        <v>60</v>
      </c>
      <c r="X20" s="162" t="s">
        <v>1208</v>
      </c>
      <c r="Y20" s="162"/>
      <c r="Z20" s="162">
        <v>1017778</v>
      </c>
      <c r="AA20" s="162"/>
      <c r="AB20" s="162"/>
    </row>
    <row r="21" spans="1:28">
      <c r="A21" s="158" t="s">
        <v>63</v>
      </c>
      <c r="B21" s="158" t="s">
        <v>208</v>
      </c>
      <c r="C21" s="207" t="s">
        <v>1527</v>
      </c>
      <c r="D21" s="158" t="s">
        <v>1229</v>
      </c>
      <c r="E21" s="158" t="s">
        <v>1526</v>
      </c>
      <c r="F21" s="236">
        <v>14.1</v>
      </c>
      <c r="G21" s="159" t="s">
        <v>251</v>
      </c>
      <c r="H21" s="158"/>
      <c r="I21" s="158"/>
      <c r="J21" s="158"/>
      <c r="K21" s="158"/>
      <c r="L21" s="158"/>
      <c r="M21" s="158"/>
      <c r="N21" s="207">
        <v>118</v>
      </c>
      <c r="O21" s="207">
        <v>30</v>
      </c>
      <c r="P21" s="209">
        <f>SUM(H21:O21)</f>
        <v>148</v>
      </c>
      <c r="Q21" s="492" t="s">
        <v>31</v>
      </c>
      <c r="R21" s="493" t="b">
        <v>0</v>
      </c>
      <c r="S21" s="502">
        <v>117165</v>
      </c>
      <c r="T21" s="494" t="s">
        <v>32</v>
      </c>
      <c r="U21" s="568" t="s">
        <v>653</v>
      </c>
      <c r="V21" s="162" t="s">
        <v>59</v>
      </c>
      <c r="W21" s="162" t="s">
        <v>60</v>
      </c>
      <c r="X21" s="162" t="s">
        <v>1208</v>
      </c>
      <c r="Y21" s="162"/>
      <c r="Z21" s="162">
        <v>1017779</v>
      </c>
      <c r="AA21" s="162"/>
      <c r="AB21" s="162"/>
    </row>
    <row r="22" spans="1:28">
      <c r="A22" s="164" t="s">
        <v>19</v>
      </c>
      <c r="B22" s="165"/>
      <c r="C22" s="165"/>
      <c r="D22" s="165"/>
      <c r="E22" s="164"/>
      <c r="F22" s="165"/>
      <c r="G22" s="165"/>
      <c r="H22" s="164">
        <f>SUM(H17:H21)</f>
        <v>0</v>
      </c>
      <c r="I22" s="164">
        <f>SUM(I17:I21)</f>
        <v>0</v>
      </c>
      <c r="J22" s="164">
        <f>SUM(J17:J21)</f>
        <v>0</v>
      </c>
      <c r="K22" s="164">
        <f>SUM(K17:K21)</f>
        <v>0</v>
      </c>
      <c r="L22" s="164">
        <f>SUM(L17:L21)</f>
        <v>0</v>
      </c>
      <c r="M22" s="164">
        <f>SUM(M17:M21)</f>
        <v>227</v>
      </c>
      <c r="N22" s="164">
        <f>SUM(N17:N21)</f>
        <v>490</v>
      </c>
      <c r="O22" s="164">
        <f>SUM(O17:O21)</f>
        <v>221</v>
      </c>
      <c r="P22" s="164">
        <f>SUM(P17:P21)</f>
        <v>938</v>
      </c>
      <c r="Q22" s="214"/>
      <c r="R22" s="214"/>
      <c r="S22" s="214"/>
      <c r="T22" s="214"/>
      <c r="U22" s="165"/>
      <c r="V22" s="162"/>
      <c r="W22" s="165"/>
      <c r="X22" s="162"/>
      <c r="Y22" s="165"/>
      <c r="Z22" s="165"/>
      <c r="AA22" s="165"/>
      <c r="AB22" s="165"/>
    </row>
    <row r="23" spans="1:28">
      <c r="A23" s="239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</row>
    <row r="24" spans="1:28">
      <c r="A24" s="240" t="s">
        <v>35</v>
      </c>
      <c r="B24" s="734" t="s">
        <v>36</v>
      </c>
      <c r="C24" s="734"/>
      <c r="D24" s="237"/>
      <c r="E24" s="735" t="s">
        <v>37</v>
      </c>
      <c r="F24" s="741"/>
      <c r="G24" s="742"/>
      <c r="H24" s="742"/>
      <c r="I24" s="742"/>
      <c r="J24" s="742"/>
      <c r="K24" s="742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</row>
    <row r="25" spans="1:28">
      <c r="A25" s="241" t="s">
        <v>38</v>
      </c>
      <c r="B25" s="737" t="s">
        <v>39</v>
      </c>
      <c r="C25" s="737"/>
      <c r="D25" s="237"/>
      <c r="E25" s="735"/>
      <c r="F25" s="742"/>
      <c r="G25" s="742"/>
      <c r="H25" s="742"/>
      <c r="I25" s="742"/>
      <c r="J25" s="742"/>
      <c r="K25" s="742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</row>
    <row r="26" spans="1:28">
      <c r="A26" s="242" t="s">
        <v>40</v>
      </c>
      <c r="B26" s="738"/>
      <c r="C26" s="738"/>
      <c r="D26" s="237"/>
      <c r="E26" s="735"/>
      <c r="F26" s="742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34" spans="1:24">
      <c r="A34" s="158"/>
      <c r="B34" s="158"/>
      <c r="C34" s="158"/>
      <c r="D34" s="158"/>
      <c r="E34" s="158"/>
      <c r="F34" s="236"/>
      <c r="G34" s="159"/>
      <c r="H34" s="158"/>
      <c r="I34" s="158"/>
      <c r="J34" s="158"/>
      <c r="K34" s="158"/>
      <c r="L34" s="158"/>
      <c r="M34" s="158"/>
      <c r="N34" s="158"/>
      <c r="O34" s="158"/>
      <c r="P34" s="160"/>
      <c r="Q34" s="514"/>
      <c r="R34" s="515" t="b">
        <v>0</v>
      </c>
      <c r="S34" s="162"/>
      <c r="T34" s="516"/>
      <c r="U34" s="205"/>
      <c r="V34" s="162"/>
      <c r="W34" s="162"/>
      <c r="X34" s="162"/>
    </row>
    <row r="36" spans="1:24">
      <c r="A36" s="158"/>
      <c r="B36" s="158"/>
      <c r="C36" s="158"/>
      <c r="D36" s="158"/>
      <c r="E36" s="158"/>
      <c r="F36" s="236"/>
      <c r="G36" s="159"/>
      <c r="H36" s="158"/>
      <c r="I36" s="158"/>
      <c r="J36" s="158"/>
      <c r="K36" s="158"/>
      <c r="L36" s="158"/>
      <c r="M36" s="158"/>
      <c r="N36" s="158"/>
      <c r="O36" s="158"/>
      <c r="P36" s="160"/>
      <c r="Q36" s="514"/>
      <c r="R36" s="515" t="b">
        <v>0</v>
      </c>
      <c r="S36" s="162"/>
      <c r="T36" s="516"/>
      <c r="U36" s="205"/>
      <c r="V36" s="162"/>
      <c r="W36" s="162"/>
      <c r="X36" s="162"/>
    </row>
    <row r="40" spans="1:24">
      <c r="A40" s="158"/>
      <c r="B40" s="158"/>
      <c r="C40" s="158"/>
      <c r="D40" s="158"/>
      <c r="E40" s="158"/>
      <c r="F40" s="158"/>
      <c r="G40" s="159"/>
      <c r="H40" s="158"/>
      <c r="I40" s="158"/>
      <c r="J40" s="158"/>
      <c r="K40" s="158"/>
      <c r="L40" s="158"/>
      <c r="M40" s="158"/>
      <c r="N40" s="589"/>
      <c r="O40" s="589"/>
      <c r="P40" s="589"/>
      <c r="Q40" s="514"/>
      <c r="R40" s="162"/>
      <c r="S40" s="162"/>
      <c r="T40" s="516"/>
      <c r="U40" s="205"/>
      <c r="V40" s="162"/>
      <c r="W40" s="162"/>
      <c r="X40" s="162"/>
    </row>
    <row r="42" spans="1:24">
      <c r="A42" s="158"/>
      <c r="B42" s="158"/>
      <c r="C42" s="158"/>
      <c r="D42" s="158"/>
      <c r="E42" s="158"/>
      <c r="F42" s="158"/>
      <c r="G42" s="159"/>
      <c r="H42" s="158"/>
      <c r="I42" s="158"/>
      <c r="J42" s="158"/>
      <c r="K42" s="158"/>
      <c r="L42" s="158"/>
      <c r="M42" s="158"/>
      <c r="N42" s="158"/>
      <c r="O42" s="158"/>
      <c r="P42" s="160"/>
      <c r="Q42" s="162"/>
      <c r="R42" s="162"/>
      <c r="S42" s="162"/>
      <c r="T42" s="162"/>
      <c r="U42" s="206"/>
      <c r="V42" s="162"/>
      <c r="W42" s="162"/>
      <c r="X42" s="162"/>
    </row>
  </sheetData>
  <mergeCells count="16">
    <mergeCell ref="A1:F1"/>
    <mergeCell ref="H1:P1"/>
    <mergeCell ref="Q1:Y1"/>
    <mergeCell ref="B11:C11"/>
    <mergeCell ref="E11:E13"/>
    <mergeCell ref="F11:K13"/>
    <mergeCell ref="B12:C12"/>
    <mergeCell ref="B13:C13"/>
    <mergeCell ref="A15:F15"/>
    <mergeCell ref="H15:P15"/>
    <mergeCell ref="Q15:Y15"/>
    <mergeCell ref="B24:C24"/>
    <mergeCell ref="E24:E26"/>
    <mergeCell ref="F24:K26"/>
    <mergeCell ref="B25:C25"/>
    <mergeCell ref="B26:C26"/>
  </mergeCells>
  <conditionalFormatting sqref="Z22 Z9">
    <cfRule type="containsText" dxfId="2128" priority="31" operator="containsText" text="Terminal 1">
      <formula>NOT(ISERROR(SEARCH("Terminal 1",Z9)))</formula>
    </cfRule>
    <cfRule type="containsText" dxfId="2127" priority="32" operator="containsText" text="OSCC">
      <formula>NOT(ISERROR(SEARCH("OSCC",Z9)))</formula>
    </cfRule>
    <cfRule type="containsText" dxfId="2126" priority="33" operator="containsText" text="GPC">
      <formula>NOT(ISERROR(SEARCH("GPC",Z9)))</formula>
    </cfRule>
    <cfRule type="containsText" dxfId="2125" priority="34" operator="containsText" text="Helsinki">
      <formula>NOT(ISERROR(SEARCH("Helsinki",Z9)))</formula>
    </cfRule>
  </conditionalFormatting>
  <conditionalFormatting sqref="W3:W5 W7:W8">
    <cfRule type="cellIs" dxfId="2124" priority="28" operator="equal">
      <formula>"LAST"</formula>
    </cfRule>
    <cfRule type="cellIs" dxfId="2123" priority="29" operator="equal">
      <formula>"FIRST"</formula>
    </cfRule>
    <cfRule type="cellIs" dxfId="2122" priority="30" operator="equal">
      <formula>"MIDDLE"</formula>
    </cfRule>
  </conditionalFormatting>
  <conditionalFormatting sqref="W17:W19">
    <cfRule type="cellIs" dxfId="2121" priority="25" operator="equal">
      <formula>"LAST"</formula>
    </cfRule>
    <cfRule type="cellIs" dxfId="2120" priority="26" operator="equal">
      <formula>"FIRST"</formula>
    </cfRule>
    <cfRule type="cellIs" dxfId="2119" priority="27" operator="equal">
      <formula>"MIDDLE"</formula>
    </cfRule>
  </conditionalFormatting>
  <conditionalFormatting sqref="W34">
    <cfRule type="cellIs" dxfId="2118" priority="22" operator="equal">
      <formula>"LAST"</formula>
    </cfRule>
    <cfRule type="cellIs" dxfId="2117" priority="23" operator="equal">
      <formula>"FIRST"</formula>
    </cfRule>
    <cfRule type="cellIs" dxfId="2116" priority="24" operator="equal">
      <formula>"MIDDLE"</formula>
    </cfRule>
  </conditionalFormatting>
  <conditionalFormatting sqref="W36">
    <cfRule type="cellIs" dxfId="2115" priority="19" operator="equal">
      <formula>"LAST"</formula>
    </cfRule>
    <cfRule type="cellIs" dxfId="2114" priority="20" operator="equal">
      <formula>"FIRST"</formula>
    </cfRule>
    <cfRule type="cellIs" dxfId="2113" priority="21" operator="equal">
      <formula>"MIDDLE"</formula>
    </cfRule>
  </conditionalFormatting>
  <conditionalFormatting sqref="W40">
    <cfRule type="cellIs" dxfId="2112" priority="16" operator="equal">
      <formula>"LAST"</formula>
    </cfRule>
    <cfRule type="cellIs" dxfId="2111" priority="17" operator="equal">
      <formula>"FIRST"</formula>
    </cfRule>
    <cfRule type="cellIs" dxfId="2110" priority="18" operator="equal">
      <formula>"MIDDLE"</formula>
    </cfRule>
  </conditionalFormatting>
  <conditionalFormatting sqref="W42">
    <cfRule type="cellIs" dxfId="2109" priority="13" operator="equal">
      <formula>"LAST"</formula>
    </cfRule>
    <cfRule type="cellIs" dxfId="2108" priority="14" operator="equal">
      <formula>"FIRST"</formula>
    </cfRule>
    <cfRule type="cellIs" dxfId="2107" priority="15" operator="equal">
      <formula>"MIDDLE"</formula>
    </cfRule>
  </conditionalFormatting>
  <conditionalFormatting sqref="W6">
    <cfRule type="cellIs" dxfId="2106" priority="7" operator="equal">
      <formula>"LAST"</formula>
    </cfRule>
    <cfRule type="cellIs" dxfId="2105" priority="8" operator="equal">
      <formula>"FIRST"</formula>
    </cfRule>
    <cfRule type="cellIs" dxfId="2104" priority="9" operator="equal">
      <formula>"MIDDLE"</formula>
    </cfRule>
  </conditionalFormatting>
  <conditionalFormatting sqref="W20:W21">
    <cfRule type="cellIs" dxfId="2103" priority="4" operator="equal">
      <formula>"LAST"</formula>
    </cfRule>
    <cfRule type="cellIs" dxfId="2102" priority="5" operator="equal">
      <formula>"FIRST"</formula>
    </cfRule>
    <cfRule type="cellIs" dxfId="2101" priority="6" operator="equal">
      <formula>"MIDDLE"</formula>
    </cfRule>
  </conditionalFormatting>
  <dataValidations count="2">
    <dataValidation type="list" showInputMessage="1" showErrorMessage="1" sqref="Z9 Z22" xr:uid="{33BA309F-9613-4420-9F83-DB7D2234BBF3}">
      <formula1>"GPC, OSCC, Terminal 1, Helsinki"</formula1>
    </dataValidation>
    <dataValidation type="list" allowBlank="1" showInputMessage="1" showErrorMessage="1" sqref="W3:W8 W42 W34 W36 W40 W17:W21" xr:uid="{A034ED45-A29C-400C-B1C3-A8E3748325E4}">
      <formula1>"FIRST, MIDDLE, LAST"</formula1>
    </dataValidation>
  </dataValidation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4F6E-D3C8-404F-87B6-62F66E1558EB}">
  <sheetPr>
    <tabColor rgb="FFFF0000"/>
  </sheetPr>
  <dimension ref="A1:AB30"/>
  <sheetViews>
    <sheetView workbookViewId="0">
      <selection activeCell="U3" sqref="U3:V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158" t="s">
        <v>1528</v>
      </c>
      <c r="D3" s="158" t="s">
        <v>910</v>
      </c>
      <c r="E3" s="158" t="s">
        <v>1529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514" t="s">
        <v>31</v>
      </c>
      <c r="R3" s="515" t="b">
        <v>0</v>
      </c>
      <c r="S3" s="162">
        <v>117020</v>
      </c>
      <c r="T3" s="516" t="s">
        <v>32</v>
      </c>
      <c r="U3" s="205" t="s">
        <v>653</v>
      </c>
      <c r="V3" s="162" t="s">
        <v>53</v>
      </c>
      <c r="W3" s="162"/>
      <c r="X3" s="162"/>
      <c r="Y3" s="162"/>
      <c r="Z3" s="162">
        <v>1017689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1530</v>
      </c>
      <c r="D4" s="158" t="s">
        <v>910</v>
      </c>
      <c r="E4" s="158" t="s">
        <v>1529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514" t="s">
        <v>31</v>
      </c>
      <c r="R4" s="515" t="b">
        <v>0</v>
      </c>
      <c r="S4" s="162">
        <v>117021</v>
      </c>
      <c r="T4" s="516" t="s">
        <v>32</v>
      </c>
      <c r="U4" s="205" t="s">
        <v>653</v>
      </c>
      <c r="V4" s="162" t="s">
        <v>53</v>
      </c>
      <c r="W4" s="162"/>
      <c r="X4" s="162"/>
      <c r="Y4" s="162"/>
      <c r="Z4" s="162">
        <v>1017685</v>
      </c>
      <c r="AA4" s="162"/>
      <c r="AB4" s="162"/>
    </row>
    <row r="5" spans="1:28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514" t="s">
        <v>31</v>
      </c>
      <c r="R5" s="515" t="b">
        <v>0</v>
      </c>
      <c r="S5" s="162"/>
      <c r="T5" s="516" t="s">
        <v>32</v>
      </c>
      <c r="U5" s="162"/>
      <c r="V5" s="162"/>
      <c r="W5" s="162"/>
      <c r="X5" s="162"/>
      <c r="Y5" s="162"/>
      <c r="Z5" s="162"/>
      <c r="AA5" s="162"/>
      <c r="AB5" s="162"/>
    </row>
    <row r="6" spans="1:28" ht="24">
      <c r="A6" s="158" t="s">
        <v>359</v>
      </c>
      <c r="B6" s="158" t="s">
        <v>360</v>
      </c>
      <c r="C6" s="158" t="s">
        <v>1531</v>
      </c>
      <c r="D6" s="158" t="s">
        <v>437</v>
      </c>
      <c r="E6" s="158" t="s">
        <v>1532</v>
      </c>
      <c r="F6" s="236">
        <v>15.8</v>
      </c>
      <c r="G6" s="159"/>
      <c r="H6" s="158"/>
      <c r="I6" s="158"/>
      <c r="J6" s="158"/>
      <c r="K6" s="158"/>
      <c r="L6" s="158"/>
      <c r="M6" s="158"/>
      <c r="N6" s="158"/>
      <c r="O6" s="158">
        <v>161</v>
      </c>
      <c r="P6" s="160">
        <f>SUM(H6:O6)</f>
        <v>161</v>
      </c>
      <c r="Q6" s="514" t="s">
        <v>33</v>
      </c>
      <c r="R6" s="515" t="b">
        <v>0</v>
      </c>
      <c r="S6" s="162">
        <v>117022</v>
      </c>
      <c r="T6" s="516" t="s">
        <v>32</v>
      </c>
      <c r="U6" s="205" t="s">
        <v>653</v>
      </c>
      <c r="V6" s="162" t="s">
        <v>53</v>
      </c>
      <c r="W6" s="162"/>
      <c r="X6" s="162"/>
      <c r="Y6" s="162"/>
      <c r="Z6" s="162">
        <v>1017690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641</v>
      </c>
      <c r="P11" s="164">
        <f>SUM(P3:P10)</f>
        <v>641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Z26 Z11">
    <cfRule type="containsText" dxfId="2100" priority="7" operator="containsText" text="Terminal 1">
      <formula>NOT(ISERROR(SEARCH("Terminal 1",Z11)))</formula>
    </cfRule>
    <cfRule type="containsText" dxfId="2099" priority="8" operator="containsText" text="OSCC">
      <formula>NOT(ISERROR(SEARCH("OSCC",Z11)))</formula>
    </cfRule>
    <cfRule type="containsText" dxfId="2098" priority="9" operator="containsText" text="GPC">
      <formula>NOT(ISERROR(SEARCH("GPC",Z11)))</formula>
    </cfRule>
    <cfRule type="containsText" dxfId="2097" priority="10" operator="containsText" text="Helsinki">
      <formula>NOT(ISERROR(SEARCH("Helsinki",Z11)))</formula>
    </cfRule>
  </conditionalFormatting>
  <conditionalFormatting sqref="W3:W9">
    <cfRule type="cellIs" dxfId="2096" priority="4" operator="equal">
      <formula>"LAST"</formula>
    </cfRule>
    <cfRule type="cellIs" dxfId="2095" priority="5" operator="equal">
      <formula>"FIRST"</formula>
    </cfRule>
    <cfRule type="cellIs" dxfId="2094" priority="6" operator="equal">
      <formula>"MIDDLE"</formula>
    </cfRule>
  </conditionalFormatting>
  <conditionalFormatting sqref="W19:W25">
    <cfRule type="cellIs" dxfId="2093" priority="1" operator="equal">
      <formula>"LAST"</formula>
    </cfRule>
    <cfRule type="cellIs" dxfId="2092" priority="2" operator="equal">
      <formula>"FIRST"</formula>
    </cfRule>
    <cfRule type="cellIs" dxfId="2091" priority="3" operator="equal">
      <formula>"MIDDLE"</formula>
    </cfRule>
  </conditionalFormatting>
  <dataValidations count="2">
    <dataValidation type="list" allowBlank="1" showInputMessage="1" showErrorMessage="1" sqref="W3:W9 W19:W25" xr:uid="{F5A991CE-57D1-480C-BDD5-AEF9CD594EE6}">
      <formula1>"FIRST, MIDDLE, LAST"</formula1>
    </dataValidation>
    <dataValidation type="list" showInputMessage="1" showErrorMessage="1" sqref="Z11 Z26" xr:uid="{E65B28C5-4A2A-4F10-B7E2-D6A70176088B}">
      <formula1>"GPC, OSCC, Terminal 1, Helsinki"</formula1>
    </dataValidation>
  </dataValidation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8143C-C5BE-4FA4-8DE7-2396CCB036DC}">
  <sheetPr>
    <tabColor rgb="FFFFFF00"/>
  </sheetPr>
  <dimension ref="A1:AB39"/>
  <sheetViews>
    <sheetView workbookViewId="0">
      <selection activeCell="A24" sqref="A2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9.57031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4.710937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1533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5" t="s">
        <v>19</v>
      </c>
      <c r="Q2" s="175" t="s">
        <v>20</v>
      </c>
      <c r="R2" s="583" t="s">
        <v>22</v>
      </c>
      <c r="S2" s="175" t="s">
        <v>9</v>
      </c>
      <c r="T2" s="175" t="s">
        <v>21</v>
      </c>
      <c r="U2" s="175" t="s">
        <v>23</v>
      </c>
      <c r="V2" s="175" t="s">
        <v>24</v>
      </c>
      <c r="W2" s="175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588</v>
      </c>
      <c r="B3" s="158" t="s">
        <v>66</v>
      </c>
      <c r="C3" s="207" t="s">
        <v>1534</v>
      </c>
      <c r="D3" s="158" t="s">
        <v>910</v>
      </c>
      <c r="E3" s="158" t="s">
        <v>1529</v>
      </c>
      <c r="F3" s="236">
        <v>10</v>
      </c>
      <c r="G3" s="159" t="s">
        <v>1258</v>
      </c>
      <c r="H3" s="158"/>
      <c r="I3" s="158"/>
      <c r="J3" s="158"/>
      <c r="K3" s="158"/>
      <c r="L3" s="158"/>
      <c r="M3" s="158">
        <v>60</v>
      </c>
      <c r="N3" s="158">
        <v>60</v>
      </c>
      <c r="O3" s="158">
        <v>41</v>
      </c>
      <c r="P3" s="158">
        <f>SUM(H3:O3)</f>
        <v>161</v>
      </c>
      <c r="Q3" s="384" t="s">
        <v>31</v>
      </c>
      <c r="R3" s="524" t="b">
        <v>0</v>
      </c>
      <c r="S3" s="158">
        <v>117075</v>
      </c>
      <c r="T3" s="385" t="s">
        <v>32</v>
      </c>
      <c r="U3" s="501" t="s">
        <v>653</v>
      </c>
      <c r="V3" s="158" t="s">
        <v>53</v>
      </c>
      <c r="W3" s="158"/>
      <c r="X3" s="162"/>
      <c r="Y3" s="162"/>
      <c r="Z3" s="162">
        <v>1017663</v>
      </c>
      <c r="AA3" s="162"/>
      <c r="AB3" s="162"/>
    </row>
    <row r="4" spans="1:28">
      <c r="A4" s="158" t="s">
        <v>48</v>
      </c>
      <c r="B4" s="158" t="s">
        <v>208</v>
      </c>
      <c r="C4" s="207" t="s">
        <v>1535</v>
      </c>
      <c r="D4" s="158" t="s">
        <v>1020</v>
      </c>
      <c r="E4" s="158" t="s">
        <v>1536</v>
      </c>
      <c r="F4" s="236">
        <v>11</v>
      </c>
      <c r="G4" s="600" t="s">
        <v>251</v>
      </c>
      <c r="H4" s="158"/>
      <c r="I4" s="158"/>
      <c r="J4" s="158"/>
      <c r="K4" s="158"/>
      <c r="L4" s="158"/>
      <c r="M4" s="158"/>
      <c r="N4" s="207">
        <v>60</v>
      </c>
      <c r="O4" s="207">
        <v>101</v>
      </c>
      <c r="P4" s="158">
        <f>SUM(H4:O4)</f>
        <v>161</v>
      </c>
      <c r="Q4" s="384" t="s">
        <v>31</v>
      </c>
      <c r="R4" s="524" t="b">
        <v>0</v>
      </c>
      <c r="S4" s="158">
        <v>117081</v>
      </c>
      <c r="T4" s="385" t="s">
        <v>32</v>
      </c>
      <c r="U4" s="501" t="s">
        <v>653</v>
      </c>
      <c r="V4" s="158" t="s">
        <v>53</v>
      </c>
      <c r="W4" s="158"/>
      <c r="X4" s="162"/>
      <c r="Y4" s="162"/>
      <c r="Z4" s="162">
        <v>1017664</v>
      </c>
      <c r="AA4" s="162"/>
      <c r="AB4" s="162"/>
    </row>
    <row r="5" spans="1:28">
      <c r="A5" s="158" t="s">
        <v>48</v>
      </c>
      <c r="B5" s="158" t="s">
        <v>208</v>
      </c>
      <c r="C5" s="207" t="s">
        <v>1537</v>
      </c>
      <c r="D5" s="158" t="s">
        <v>1020</v>
      </c>
      <c r="E5" s="158" t="s">
        <v>1536</v>
      </c>
      <c r="F5" s="236">
        <v>11</v>
      </c>
      <c r="G5" s="600" t="s">
        <v>251</v>
      </c>
      <c r="H5" s="158"/>
      <c r="I5" s="158"/>
      <c r="J5" s="158"/>
      <c r="K5" s="158"/>
      <c r="L5" s="158"/>
      <c r="M5" s="158"/>
      <c r="N5" s="207">
        <v>60</v>
      </c>
      <c r="O5" s="207">
        <v>101</v>
      </c>
      <c r="P5" s="158">
        <f>SUM(H5:O5)</f>
        <v>161</v>
      </c>
      <c r="Q5" s="384" t="s">
        <v>31</v>
      </c>
      <c r="R5" s="524" t="b">
        <v>0</v>
      </c>
      <c r="S5" s="158">
        <v>117082</v>
      </c>
      <c r="T5" s="385" t="s">
        <v>32</v>
      </c>
      <c r="U5" s="501" t="s">
        <v>653</v>
      </c>
      <c r="V5" s="158" t="s">
        <v>53</v>
      </c>
      <c r="W5" s="158"/>
      <c r="X5" s="162"/>
      <c r="Y5" s="162"/>
      <c r="Z5" s="162">
        <v>1017665</v>
      </c>
      <c r="AA5" s="162"/>
      <c r="AB5" s="162"/>
    </row>
    <row r="6" spans="1:28">
      <c r="A6" s="158" t="s">
        <v>271</v>
      </c>
      <c r="B6" s="158" t="s">
        <v>208</v>
      </c>
      <c r="C6" s="207" t="s">
        <v>1538</v>
      </c>
      <c r="D6" s="158" t="s">
        <v>1020</v>
      </c>
      <c r="E6" s="158" t="s">
        <v>1536</v>
      </c>
      <c r="F6" s="236">
        <v>11</v>
      </c>
      <c r="G6" s="600" t="s">
        <v>1539</v>
      </c>
      <c r="H6" s="158"/>
      <c r="I6" s="158"/>
      <c r="J6" s="158"/>
      <c r="K6" s="158"/>
      <c r="L6" s="158"/>
      <c r="M6" s="158"/>
      <c r="N6" s="207">
        <v>120</v>
      </c>
      <c r="O6" s="207">
        <v>41</v>
      </c>
      <c r="P6" s="158">
        <f>SUM(H6:O6)</f>
        <v>161</v>
      </c>
      <c r="Q6" s="384" t="s">
        <v>31</v>
      </c>
      <c r="R6" s="524" t="b">
        <v>0</v>
      </c>
      <c r="S6" s="158">
        <v>117083</v>
      </c>
      <c r="T6" s="385" t="s">
        <v>32</v>
      </c>
      <c r="U6" s="501" t="s">
        <v>653</v>
      </c>
      <c r="V6" s="158" t="s">
        <v>53</v>
      </c>
      <c r="W6" s="158"/>
      <c r="X6" s="162"/>
      <c r="Y6" s="162"/>
      <c r="Z6" s="162">
        <v>1017666</v>
      </c>
      <c r="AA6" s="162"/>
      <c r="AB6" s="162"/>
    </row>
    <row r="7" spans="1:28" ht="24">
      <c r="A7" s="158" t="s">
        <v>63</v>
      </c>
      <c r="B7" s="158" t="s">
        <v>936</v>
      </c>
      <c r="C7" s="207" t="s">
        <v>1540</v>
      </c>
      <c r="D7" s="158" t="s">
        <v>1541</v>
      </c>
      <c r="E7" s="158" t="s">
        <v>1542</v>
      </c>
      <c r="F7" s="158">
        <v>10.6</v>
      </c>
      <c r="G7" s="600" t="s">
        <v>1539</v>
      </c>
      <c r="H7" s="158"/>
      <c r="I7" s="158"/>
      <c r="J7" s="158"/>
      <c r="K7" s="158"/>
      <c r="L7" s="158"/>
      <c r="M7" s="158"/>
      <c r="N7" s="207">
        <v>120</v>
      </c>
      <c r="O7" s="217">
        <v>41</v>
      </c>
      <c r="P7" s="158">
        <f>SUM(H7:O7)</f>
        <v>161</v>
      </c>
      <c r="Q7" s="384" t="s">
        <v>31</v>
      </c>
      <c r="R7" s="524" t="b">
        <v>0</v>
      </c>
      <c r="S7" s="158">
        <v>117078</v>
      </c>
      <c r="T7" s="385" t="s">
        <v>32</v>
      </c>
      <c r="U7" s="501" t="s">
        <v>653</v>
      </c>
      <c r="V7" s="158" t="s">
        <v>53</v>
      </c>
      <c r="W7" s="158"/>
      <c r="X7" s="162"/>
      <c r="Y7" s="162"/>
      <c r="Z7" s="162">
        <v>1017667</v>
      </c>
      <c r="AA7" s="162"/>
      <c r="AB7" s="162"/>
    </row>
    <row r="8" spans="1:28">
      <c r="A8" s="158" t="s">
        <v>1305</v>
      </c>
      <c r="B8" s="158" t="s">
        <v>66</v>
      </c>
      <c r="C8" s="207" t="s">
        <v>1543</v>
      </c>
      <c r="D8" s="158" t="s">
        <v>910</v>
      </c>
      <c r="E8" s="158" t="s">
        <v>1529</v>
      </c>
      <c r="F8" s="236">
        <v>10</v>
      </c>
      <c r="G8" s="159" t="s">
        <v>1258</v>
      </c>
      <c r="H8" s="158"/>
      <c r="I8" s="158"/>
      <c r="J8" s="158"/>
      <c r="K8" s="158"/>
      <c r="L8" s="207">
        <v>60</v>
      </c>
      <c r="M8" s="207">
        <v>30</v>
      </c>
      <c r="N8" s="158"/>
      <c r="O8" s="207">
        <v>71</v>
      </c>
      <c r="P8" s="158">
        <f>SUM(H8:O8)</f>
        <v>161</v>
      </c>
      <c r="Q8" s="384" t="s">
        <v>31</v>
      </c>
      <c r="R8" s="524" t="b">
        <v>1</v>
      </c>
      <c r="S8" s="158">
        <v>117076</v>
      </c>
      <c r="T8" s="385" t="s">
        <v>32</v>
      </c>
      <c r="U8" s="501" t="s">
        <v>653</v>
      </c>
      <c r="V8" s="158" t="s">
        <v>53</v>
      </c>
      <c r="W8" s="158"/>
      <c r="X8" s="162"/>
      <c r="Y8" s="162"/>
      <c r="Z8" s="162">
        <v>1017668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60</v>
      </c>
      <c r="M11" s="164">
        <f>SUM(M3:M10)</f>
        <v>90</v>
      </c>
      <c r="N11" s="164">
        <f>SUM(N3:N10)</f>
        <v>420</v>
      </c>
      <c r="O11" s="164">
        <f>SUM(O3:O10)</f>
        <v>396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 t="s">
        <v>45</v>
      </c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592" t="s">
        <v>41</v>
      </c>
      <c r="B16" s="593"/>
      <c r="C16" s="594"/>
      <c r="D16" s="595"/>
      <c r="E16" s="596"/>
      <c r="F16" s="597"/>
      <c r="G16" s="598"/>
      <c r="H16" s="59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46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1544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48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588" t="s">
        <v>1545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7" t="s">
        <v>19</v>
      </c>
      <c r="Q18" s="157" t="s">
        <v>20</v>
      </c>
      <c r="R18" s="583" t="s">
        <v>22</v>
      </c>
      <c r="S18" s="157" t="s">
        <v>9</v>
      </c>
      <c r="T18" s="157" t="s">
        <v>21</v>
      </c>
      <c r="U18" s="157" t="s">
        <v>23</v>
      </c>
      <c r="V18" s="157" t="s">
        <v>24</v>
      </c>
      <c r="W18" s="175" t="s">
        <v>25</v>
      </c>
      <c r="X18" s="175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 t="s">
        <v>160</v>
      </c>
      <c r="B19" s="158" t="s">
        <v>161</v>
      </c>
      <c r="C19" s="158" t="s">
        <v>1546</v>
      </c>
      <c r="D19" s="158" t="s">
        <v>430</v>
      </c>
      <c r="E19" s="158" t="s">
        <v>1547</v>
      </c>
      <c r="F19" s="158">
        <v>12.2</v>
      </c>
      <c r="G19" s="159"/>
      <c r="H19" s="158"/>
      <c r="I19" s="158"/>
      <c r="J19" s="158"/>
      <c r="K19" s="158"/>
      <c r="L19" s="158"/>
      <c r="M19" s="158">
        <v>54</v>
      </c>
      <c r="N19" s="207">
        <v>81</v>
      </c>
      <c r="O19" s="207">
        <v>26</v>
      </c>
      <c r="P19" s="158">
        <f>SUM(H19:O19)</f>
        <v>161</v>
      </c>
      <c r="Q19" s="158" t="s">
        <v>33</v>
      </c>
      <c r="R19" s="524" t="b">
        <v>0</v>
      </c>
      <c r="S19" s="158">
        <v>117028</v>
      </c>
      <c r="T19" s="158" t="s">
        <v>34</v>
      </c>
      <c r="U19" s="235">
        <v>0.25</v>
      </c>
      <c r="V19" s="158" t="s">
        <v>1513</v>
      </c>
      <c r="W19" s="158" t="s">
        <v>54</v>
      </c>
      <c r="X19" s="158" t="s">
        <v>696</v>
      </c>
      <c r="Y19" s="162"/>
      <c r="Z19" s="162">
        <v>1017669</v>
      </c>
      <c r="AA19" s="162"/>
      <c r="AB19" s="162"/>
    </row>
    <row r="20" spans="1:28">
      <c r="A20" s="158" t="s">
        <v>1066</v>
      </c>
      <c r="B20" s="158" t="s">
        <v>985</v>
      </c>
      <c r="C20" s="158" t="s">
        <v>1548</v>
      </c>
      <c r="D20" s="158" t="s">
        <v>987</v>
      </c>
      <c r="E20" s="158" t="s">
        <v>1549</v>
      </c>
      <c r="F20" s="158">
        <v>27</v>
      </c>
      <c r="G20" s="159"/>
      <c r="H20" s="158"/>
      <c r="I20" s="158"/>
      <c r="J20" s="158"/>
      <c r="K20" s="158"/>
      <c r="L20" s="207">
        <v>54</v>
      </c>
      <c r="M20" s="158"/>
      <c r="N20" s="158"/>
      <c r="O20" s="158"/>
      <c r="P20" s="158">
        <f>SUM(H20:O20)</f>
        <v>54</v>
      </c>
      <c r="Q20" s="158" t="s">
        <v>33</v>
      </c>
      <c r="R20" s="524" t="b">
        <v>0</v>
      </c>
      <c r="S20" s="158">
        <v>117042</v>
      </c>
      <c r="T20" s="158" t="s">
        <v>34</v>
      </c>
      <c r="U20" s="235">
        <v>0.25</v>
      </c>
      <c r="V20" s="158" t="s">
        <v>1513</v>
      </c>
      <c r="W20" s="158" t="s">
        <v>54</v>
      </c>
      <c r="X20" s="158" t="s">
        <v>1302</v>
      </c>
      <c r="Y20" s="162"/>
      <c r="Z20" s="162">
        <v>1017670</v>
      </c>
      <c r="AA20" s="162"/>
      <c r="AB20" s="162"/>
    </row>
    <row r="21" spans="1:28">
      <c r="A21" s="158" t="s">
        <v>146</v>
      </c>
      <c r="B21" s="158" t="s">
        <v>208</v>
      </c>
      <c r="C21" s="158" t="s">
        <v>1550</v>
      </c>
      <c r="D21" s="158" t="s">
        <v>1229</v>
      </c>
      <c r="E21" s="158" t="s">
        <v>1551</v>
      </c>
      <c r="F21" s="158">
        <v>14.1</v>
      </c>
      <c r="G21" s="600" t="s">
        <v>1450</v>
      </c>
      <c r="H21" s="158"/>
      <c r="I21" s="158"/>
      <c r="J21" s="158"/>
      <c r="K21" s="158"/>
      <c r="L21" s="158"/>
      <c r="M21" s="207">
        <v>27</v>
      </c>
      <c r="N21" s="158"/>
      <c r="O21" s="207">
        <v>54</v>
      </c>
      <c r="P21" s="158">
        <f>SUM(H21:O21)</f>
        <v>81</v>
      </c>
      <c r="Q21" s="384" t="s">
        <v>31</v>
      </c>
      <c r="R21" s="524" t="b">
        <v>0</v>
      </c>
      <c r="S21" s="158">
        <v>117084</v>
      </c>
      <c r="T21" s="385" t="s">
        <v>32</v>
      </c>
      <c r="U21" s="501" t="s">
        <v>653</v>
      </c>
      <c r="V21" s="158" t="s">
        <v>59</v>
      </c>
      <c r="W21" s="158" t="s">
        <v>60</v>
      </c>
      <c r="X21" s="158" t="s">
        <v>730</v>
      </c>
      <c r="Y21" s="162"/>
      <c r="Z21" s="162">
        <v>1017671</v>
      </c>
      <c r="AA21" s="162"/>
      <c r="AB21" s="162"/>
    </row>
    <row r="22" spans="1:28">
      <c r="A22" s="158" t="s">
        <v>63</v>
      </c>
      <c r="B22" s="158" t="s">
        <v>208</v>
      </c>
      <c r="C22" s="158" t="s">
        <v>1552</v>
      </c>
      <c r="D22" s="158" t="s">
        <v>1490</v>
      </c>
      <c r="E22" s="158" t="s">
        <v>1553</v>
      </c>
      <c r="F22" s="236">
        <v>12.2</v>
      </c>
      <c r="G22" s="600" t="s">
        <v>251</v>
      </c>
      <c r="H22" s="158"/>
      <c r="I22" s="158"/>
      <c r="J22" s="158"/>
      <c r="K22" s="158"/>
      <c r="L22" s="158"/>
      <c r="M22" s="158"/>
      <c r="N22" s="207">
        <v>90</v>
      </c>
      <c r="O22" s="207">
        <v>71</v>
      </c>
      <c r="P22" s="158">
        <f>SUM(H22:O22)</f>
        <v>161</v>
      </c>
      <c r="Q22" s="384" t="s">
        <v>31</v>
      </c>
      <c r="R22" s="524" t="b">
        <v>0</v>
      </c>
      <c r="S22" s="158">
        <v>117079</v>
      </c>
      <c r="T22" s="385" t="s">
        <v>32</v>
      </c>
      <c r="U22" s="235">
        <v>0.16666666666666666</v>
      </c>
      <c r="V22" s="158" t="s">
        <v>59</v>
      </c>
      <c r="W22" s="158" t="s">
        <v>60</v>
      </c>
      <c r="X22" s="158" t="s">
        <v>1554</v>
      </c>
      <c r="Y22" s="162"/>
      <c r="Z22" s="162">
        <v>1017672</v>
      </c>
      <c r="AA22" s="162"/>
      <c r="AB22" s="162"/>
    </row>
    <row r="23" spans="1:28">
      <c r="A23" s="158" t="s">
        <v>588</v>
      </c>
      <c r="B23" s="158" t="s">
        <v>192</v>
      </c>
      <c r="C23" s="158" t="s">
        <v>1555</v>
      </c>
      <c r="D23" s="158" t="s">
        <v>1177</v>
      </c>
      <c r="E23" s="158" t="s">
        <v>1556</v>
      </c>
      <c r="F23" s="158">
        <v>9.7200000000000006</v>
      </c>
      <c r="G23" s="159" t="s">
        <v>1258</v>
      </c>
      <c r="H23" s="158"/>
      <c r="I23" s="158"/>
      <c r="J23" s="158"/>
      <c r="K23" s="158"/>
      <c r="L23" s="158"/>
      <c r="M23" s="207">
        <v>60</v>
      </c>
      <c r="N23" s="207">
        <v>30</v>
      </c>
      <c r="O23" s="207">
        <v>71</v>
      </c>
      <c r="P23" s="158">
        <f>SUM(H23:O23)</f>
        <v>161</v>
      </c>
      <c r="Q23" s="384" t="s">
        <v>31</v>
      </c>
      <c r="R23" s="524" t="b">
        <v>0</v>
      </c>
      <c r="S23" s="158">
        <v>117074</v>
      </c>
      <c r="T23" s="385" t="s">
        <v>32</v>
      </c>
      <c r="U23" s="235">
        <v>0.16666666666666666</v>
      </c>
      <c r="V23" s="158" t="s">
        <v>59</v>
      </c>
      <c r="W23" s="158" t="s">
        <v>60</v>
      </c>
      <c r="X23" s="158" t="s">
        <v>504</v>
      </c>
      <c r="Y23" s="162"/>
      <c r="Z23" s="162">
        <v>1017673</v>
      </c>
      <c r="AA23" s="162"/>
      <c r="AB23" s="162"/>
    </row>
    <row r="24" spans="1:28">
      <c r="A24" s="207" t="s">
        <v>61</v>
      </c>
      <c r="B24" s="207" t="s">
        <v>208</v>
      </c>
      <c r="C24" s="207" t="s">
        <v>1557</v>
      </c>
      <c r="D24" s="158" t="s">
        <v>1490</v>
      </c>
      <c r="E24" s="158" t="s">
        <v>1553</v>
      </c>
      <c r="F24" s="236">
        <v>12.2</v>
      </c>
      <c r="G24" s="600" t="s">
        <v>1558</v>
      </c>
      <c r="H24" s="158"/>
      <c r="I24" s="158"/>
      <c r="J24" s="158"/>
      <c r="K24" s="158"/>
      <c r="L24" s="158"/>
      <c r="M24" s="158"/>
      <c r="N24" s="207">
        <v>161</v>
      </c>
      <c r="O24" s="158"/>
      <c r="P24" s="158">
        <f>SUM(H24:O24)</f>
        <v>161</v>
      </c>
      <c r="Q24" s="384" t="s">
        <v>31</v>
      </c>
      <c r="R24" s="524" t="b">
        <v>1</v>
      </c>
      <c r="S24" s="158">
        <v>117080</v>
      </c>
      <c r="T24" s="385" t="s">
        <v>32</v>
      </c>
      <c r="U24" s="590" t="s">
        <v>653</v>
      </c>
      <c r="V24" s="158" t="s">
        <v>59</v>
      </c>
      <c r="W24" s="158" t="s">
        <v>60</v>
      </c>
      <c r="X24" s="158" t="s">
        <v>1554</v>
      </c>
      <c r="Y24" s="162"/>
      <c r="Z24" s="162">
        <v>1017674</v>
      </c>
      <c r="AA24" s="162"/>
      <c r="AB24" s="162"/>
    </row>
    <row r="25" spans="1:28">
      <c r="A25" s="207" t="s">
        <v>552</v>
      </c>
      <c r="B25" s="207" t="s">
        <v>66</v>
      </c>
      <c r="C25" s="207" t="s">
        <v>1559</v>
      </c>
      <c r="D25" s="158" t="s">
        <v>910</v>
      </c>
      <c r="E25" s="158" t="s">
        <v>1529</v>
      </c>
      <c r="F25" s="236">
        <v>10</v>
      </c>
      <c r="G25" s="159" t="s">
        <v>1258</v>
      </c>
      <c r="H25" s="158"/>
      <c r="I25" s="158"/>
      <c r="J25" s="158"/>
      <c r="K25" s="158"/>
      <c r="L25" s="158"/>
      <c r="M25" s="217">
        <v>60</v>
      </c>
      <c r="N25" s="207">
        <v>30</v>
      </c>
      <c r="O25" s="207">
        <v>71</v>
      </c>
      <c r="P25" s="158">
        <f>SUM(H25:O25)</f>
        <v>161</v>
      </c>
      <c r="Q25" s="384" t="s">
        <v>31</v>
      </c>
      <c r="R25" s="524" t="b">
        <v>1</v>
      </c>
      <c r="S25" s="158">
        <v>117077</v>
      </c>
      <c r="T25" s="385" t="s">
        <v>32</v>
      </c>
      <c r="U25" s="590" t="s">
        <v>653</v>
      </c>
      <c r="V25" s="158" t="s">
        <v>53</v>
      </c>
      <c r="W25" s="158" t="s">
        <v>654</v>
      </c>
      <c r="X25" s="158" t="s">
        <v>92</v>
      </c>
      <c r="Y25" s="162"/>
      <c r="Z25" s="162">
        <v>1017675</v>
      </c>
      <c r="AA25" s="162"/>
      <c r="AB25" s="162"/>
    </row>
    <row r="26" spans="1:28" ht="16.5" customHeight="1">
      <c r="A26" s="158" t="s">
        <v>1560</v>
      </c>
      <c r="B26" s="158" t="s">
        <v>641</v>
      </c>
      <c r="C26" s="591" t="s">
        <v>1561</v>
      </c>
      <c r="D26" s="158" t="s">
        <v>1562</v>
      </c>
      <c r="E26" s="158" t="s">
        <v>1563</v>
      </c>
      <c r="F26" s="158"/>
      <c r="G26" s="159"/>
      <c r="H26" s="587">
        <v>4</v>
      </c>
      <c r="I26" s="158"/>
      <c r="J26" s="158"/>
      <c r="K26" s="158"/>
      <c r="L26" s="158"/>
      <c r="M26" s="158"/>
      <c r="N26" s="158"/>
      <c r="O26" s="158"/>
      <c r="P26" s="158">
        <f>SUM(H26:O26)</f>
        <v>4</v>
      </c>
      <c r="Q26" s="158" t="s">
        <v>33</v>
      </c>
      <c r="R26" s="524" t="b">
        <v>0</v>
      </c>
      <c r="S26" s="158">
        <v>116998</v>
      </c>
      <c r="T26" s="158"/>
      <c r="U26" s="590" t="s">
        <v>653</v>
      </c>
      <c r="V26" s="158" t="s">
        <v>53</v>
      </c>
      <c r="W26" s="158" t="s">
        <v>654</v>
      </c>
      <c r="X26" s="158" t="s">
        <v>92</v>
      </c>
      <c r="Y26" s="162"/>
      <c r="Z26" s="162">
        <v>1017676</v>
      </c>
      <c r="AA26" s="162" t="s">
        <v>1564</v>
      </c>
      <c r="AB26" s="162"/>
    </row>
    <row r="27" spans="1:28">
      <c r="A27" s="164" t="s">
        <v>19</v>
      </c>
      <c r="B27" s="165"/>
      <c r="C27" s="165"/>
      <c r="D27" s="165"/>
      <c r="E27" s="164"/>
      <c r="F27" s="165"/>
      <c r="G27" s="165"/>
      <c r="H27" s="164">
        <f>SUM(H19:H26)</f>
        <v>4</v>
      </c>
      <c r="I27" s="164">
        <f>SUM(I19:I26)</f>
        <v>0</v>
      </c>
      <c r="J27" s="164">
        <f>SUM(J19:J26)</f>
        <v>0</v>
      </c>
      <c r="K27" s="164">
        <f>SUM(K19:K26)</f>
        <v>0</v>
      </c>
      <c r="L27" s="164">
        <f>SUM(L19:L26)</f>
        <v>54</v>
      </c>
      <c r="M27" s="164">
        <f>SUM(M19:M26)</f>
        <v>201</v>
      </c>
      <c r="N27" s="164">
        <f>SUM(N19:N26)</f>
        <v>392</v>
      </c>
      <c r="O27" s="164">
        <f>SUM(O19:O26)</f>
        <v>293</v>
      </c>
      <c r="P27" s="164">
        <f>SUM(P19:P26)</f>
        <v>944</v>
      </c>
      <c r="Q27" s="165"/>
      <c r="R27" s="165"/>
      <c r="S27" s="165"/>
      <c r="T27" s="165"/>
      <c r="U27" s="165"/>
      <c r="V27" s="162"/>
      <c r="W27" s="165"/>
      <c r="X27" s="162"/>
      <c r="Y27" s="165"/>
      <c r="Z27" s="165"/>
      <c r="AA27" s="165"/>
      <c r="AB27" s="165"/>
    </row>
    <row r="28" spans="1:28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</row>
    <row r="29" spans="1:28">
      <c r="A29" s="240" t="s">
        <v>35</v>
      </c>
      <c r="B29" s="734" t="s">
        <v>36</v>
      </c>
      <c r="C29" s="734"/>
      <c r="D29" s="237"/>
      <c r="E29" s="735" t="s">
        <v>37</v>
      </c>
      <c r="F29" s="741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1" t="s">
        <v>38</v>
      </c>
      <c r="B30" s="737" t="s">
        <v>39</v>
      </c>
      <c r="C30" s="737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  <row r="31" spans="1:28">
      <c r="A31" s="242" t="s">
        <v>40</v>
      </c>
      <c r="B31" s="738"/>
      <c r="C31" s="738"/>
      <c r="D31" s="237"/>
      <c r="E31" s="735"/>
      <c r="F31" s="742"/>
      <c r="G31" s="742"/>
      <c r="H31" s="742"/>
      <c r="I31" s="742"/>
      <c r="J31" s="742"/>
      <c r="K31" s="742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</row>
    <row r="39" spans="1:22">
      <c r="A39" s="158"/>
      <c r="B39" s="158"/>
      <c r="C39" s="158"/>
      <c r="D39" s="158"/>
      <c r="E39" s="158"/>
      <c r="F39" s="236"/>
      <c r="G39" s="159"/>
      <c r="H39" s="158"/>
      <c r="I39" s="158"/>
      <c r="J39" s="158"/>
      <c r="K39" s="158"/>
      <c r="L39" s="158"/>
      <c r="M39" s="158"/>
      <c r="N39" s="158"/>
      <c r="O39" s="158"/>
      <c r="P39" s="160"/>
      <c r="Q39" s="514"/>
      <c r="R39" s="559"/>
      <c r="S39" s="162"/>
      <c r="T39" s="516"/>
      <c r="U39" s="206"/>
      <c r="V39" s="162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9:C29"/>
    <mergeCell ref="E29:E31"/>
    <mergeCell ref="F29:K31"/>
    <mergeCell ref="B30:C30"/>
    <mergeCell ref="B31:C31"/>
  </mergeCells>
  <conditionalFormatting sqref="Z27 Z11">
    <cfRule type="containsText" dxfId="2090" priority="7" operator="containsText" text="Terminal 1">
      <formula>NOT(ISERROR(SEARCH("Terminal 1",Z11)))</formula>
    </cfRule>
    <cfRule type="containsText" dxfId="2089" priority="8" operator="containsText" text="OSCC">
      <formula>NOT(ISERROR(SEARCH("OSCC",Z11)))</formula>
    </cfRule>
    <cfRule type="containsText" dxfId="2088" priority="9" operator="containsText" text="GPC">
      <formula>NOT(ISERROR(SEARCH("GPC",Z11)))</formula>
    </cfRule>
    <cfRule type="containsText" dxfId="2087" priority="10" operator="containsText" text="Helsinki">
      <formula>NOT(ISERROR(SEARCH("Helsinki",Z11)))</formula>
    </cfRule>
  </conditionalFormatting>
  <conditionalFormatting sqref="W3:W9 W19:W26">
    <cfRule type="cellIs" dxfId="2086" priority="4" operator="equal">
      <formula>"LAST"</formula>
    </cfRule>
    <cfRule type="cellIs" dxfId="2085" priority="5" operator="equal">
      <formula>"FIRST"</formula>
    </cfRule>
    <cfRule type="cellIs" dxfId="2084" priority="6" operator="equal">
      <formula>"MIDDLE"</formula>
    </cfRule>
  </conditionalFormatting>
  <dataValidations count="2">
    <dataValidation type="list" showInputMessage="1" showErrorMessage="1" sqref="Z11 Z27" xr:uid="{7AB836E6-AEA5-4B0C-A92C-5E83D0DE0FD7}">
      <formula1>"GPC, OSCC, Terminal 1, Helsinki"</formula1>
    </dataValidation>
    <dataValidation type="list" allowBlank="1" showInputMessage="1" showErrorMessage="1" sqref="W3:W9 W19:W26" xr:uid="{9660A240-091E-42CB-BF8E-E79BBB3297FB}">
      <formula1>"FIRST, MIDDLE, LAST"</formula1>
    </dataValidation>
  </dataValidation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2550-1894-4369-8143-1ED35C2159DC}">
  <sheetPr>
    <tabColor rgb="FF7030A0"/>
  </sheetPr>
  <dimension ref="A1:AB70"/>
  <sheetViews>
    <sheetView topLeftCell="A5" workbookViewId="0">
      <selection activeCell="Z41" sqref="Z4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1565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566" t="s">
        <v>1566</v>
      </c>
      <c r="B3" s="566" t="s">
        <v>1</v>
      </c>
      <c r="C3" s="566" t="s">
        <v>1567</v>
      </c>
      <c r="D3" s="566"/>
      <c r="E3" s="566"/>
      <c r="F3" s="566"/>
      <c r="G3" s="523"/>
      <c r="H3" s="566" t="s">
        <v>1568</v>
      </c>
      <c r="I3" s="566"/>
      <c r="J3" s="566"/>
      <c r="K3" s="566"/>
      <c r="L3" s="566"/>
      <c r="M3" s="566"/>
      <c r="N3" s="207">
        <v>161</v>
      </c>
      <c r="O3" s="566"/>
      <c r="P3" s="569">
        <f>SUM(H3:O3)</f>
        <v>161</v>
      </c>
      <c r="Q3" s="208" t="s">
        <v>33</v>
      </c>
      <c r="R3" s="503" t="b">
        <v>0</v>
      </c>
      <c r="S3" s="208">
        <v>116988</v>
      </c>
      <c r="T3" s="208" t="s">
        <v>34</v>
      </c>
      <c r="U3" s="490"/>
      <c r="V3" s="162" t="s">
        <v>59</v>
      </c>
      <c r="W3" s="162"/>
      <c r="X3" s="162"/>
      <c r="Y3" s="162"/>
      <c r="Z3" s="162">
        <v>1017567</v>
      </c>
      <c r="AA3" s="162"/>
      <c r="AB3" s="162"/>
    </row>
    <row r="4" spans="1:28" ht="24">
      <c r="A4" s="208" t="s">
        <v>688</v>
      </c>
      <c r="B4" s="208" t="s">
        <v>1013</v>
      </c>
      <c r="C4" s="368" t="s">
        <v>1569</v>
      </c>
      <c r="D4" s="208" t="s">
        <v>1177</v>
      </c>
      <c r="E4" s="208" t="s">
        <v>1570</v>
      </c>
      <c r="F4" s="208">
        <v>9.7200000000000006</v>
      </c>
      <c r="G4" s="159" t="s">
        <v>1258</v>
      </c>
      <c r="H4" s="208"/>
      <c r="I4" s="208"/>
      <c r="J4" s="208"/>
      <c r="K4" s="208"/>
      <c r="L4" s="208"/>
      <c r="M4" s="368">
        <v>60</v>
      </c>
      <c r="N4" s="368">
        <v>60</v>
      </c>
      <c r="O4" s="368">
        <v>41</v>
      </c>
      <c r="P4" s="582">
        <f>SUM(H4:O4)</f>
        <v>161</v>
      </c>
      <c r="Q4" s="492" t="s">
        <v>31</v>
      </c>
      <c r="R4" s="503" t="b">
        <v>0</v>
      </c>
      <c r="S4" s="502">
        <v>116940</v>
      </c>
      <c r="T4" s="504" t="s">
        <v>32</v>
      </c>
      <c r="U4" s="584" t="s">
        <v>1311</v>
      </c>
      <c r="V4" s="490" t="s">
        <v>59</v>
      </c>
      <c r="W4" s="162"/>
      <c r="X4" s="162" t="s">
        <v>841</v>
      </c>
      <c r="Y4" s="162"/>
      <c r="Z4" s="162">
        <v>1017568</v>
      </c>
      <c r="AA4" s="162"/>
      <c r="AB4" s="162"/>
    </row>
    <row r="5" spans="1:28" ht="24">
      <c r="A5" s="158" t="s">
        <v>215</v>
      </c>
      <c r="B5" s="207" t="s">
        <v>1191</v>
      </c>
      <c r="C5" s="207" t="s">
        <v>1571</v>
      </c>
      <c r="D5" s="158" t="s">
        <v>1572</v>
      </c>
      <c r="E5" s="158" t="s">
        <v>1573</v>
      </c>
      <c r="F5" s="236">
        <v>11.3</v>
      </c>
      <c r="G5" s="159" t="s">
        <v>1258</v>
      </c>
      <c r="H5" s="158"/>
      <c r="I5" s="158"/>
      <c r="J5" s="158"/>
      <c r="K5" s="158"/>
      <c r="L5" s="207">
        <v>30</v>
      </c>
      <c r="M5" s="207">
        <v>30</v>
      </c>
      <c r="N5" s="207">
        <v>60</v>
      </c>
      <c r="O5" s="207">
        <v>41</v>
      </c>
      <c r="P5" s="160">
        <f>SUM(H5:O5)</f>
        <v>161</v>
      </c>
      <c r="Q5" s="384" t="s">
        <v>31</v>
      </c>
      <c r="R5" s="488" t="b">
        <v>0</v>
      </c>
      <c r="S5" s="502">
        <v>116972</v>
      </c>
      <c r="T5" s="489" t="s">
        <v>32</v>
      </c>
      <c r="U5" s="205" t="s">
        <v>653</v>
      </c>
      <c r="V5" s="162" t="s">
        <v>59</v>
      </c>
      <c r="W5" s="162"/>
      <c r="X5" s="162" t="s">
        <v>1370</v>
      </c>
      <c r="Y5" s="162"/>
      <c r="Z5" s="162">
        <v>1017570</v>
      </c>
      <c r="AA5" s="162"/>
      <c r="AB5" s="162"/>
    </row>
    <row r="6" spans="1:28" ht="24">
      <c r="A6" s="158" t="s">
        <v>63</v>
      </c>
      <c r="B6" s="158" t="s">
        <v>1013</v>
      </c>
      <c r="C6" s="207" t="s">
        <v>1574</v>
      </c>
      <c r="D6" s="158" t="s">
        <v>1177</v>
      </c>
      <c r="E6" s="158" t="s">
        <v>1570</v>
      </c>
      <c r="F6" s="158">
        <v>9.7200000000000006</v>
      </c>
      <c r="G6" s="159" t="s">
        <v>1258</v>
      </c>
      <c r="H6" s="158" t="s">
        <v>1575</v>
      </c>
      <c r="I6" s="158"/>
      <c r="J6" s="158"/>
      <c r="K6" s="158"/>
      <c r="L6" s="207">
        <v>30</v>
      </c>
      <c r="M6" s="207">
        <v>30</v>
      </c>
      <c r="N6" s="207">
        <v>60</v>
      </c>
      <c r="O6" s="207">
        <v>41</v>
      </c>
      <c r="P6" s="160">
        <f>SUM(H6:O6)</f>
        <v>161</v>
      </c>
      <c r="Q6" s="384" t="s">
        <v>31</v>
      </c>
      <c r="R6" s="488" t="b">
        <v>0</v>
      </c>
      <c r="S6" s="502">
        <v>116973</v>
      </c>
      <c r="T6" s="489" t="s">
        <v>32</v>
      </c>
      <c r="U6" s="205" t="s">
        <v>1311</v>
      </c>
      <c r="V6" s="162" t="s">
        <v>59</v>
      </c>
      <c r="W6" s="162"/>
      <c r="X6" s="162" t="s">
        <v>841</v>
      </c>
      <c r="Y6" s="162"/>
      <c r="Z6" s="162">
        <v>1017571</v>
      </c>
      <c r="AA6" s="162"/>
      <c r="AB6" s="162"/>
    </row>
    <row r="7" spans="1:28" ht="24">
      <c r="A7" s="158" t="s">
        <v>63</v>
      </c>
      <c r="B7" s="158" t="s">
        <v>208</v>
      </c>
      <c r="C7" s="158" t="s">
        <v>1576</v>
      </c>
      <c r="D7" s="158" t="s">
        <v>1223</v>
      </c>
      <c r="E7" s="158" t="s">
        <v>1577</v>
      </c>
      <c r="F7" s="236">
        <v>13.8</v>
      </c>
      <c r="G7" s="159" t="s">
        <v>1578</v>
      </c>
      <c r="H7" s="158" t="s">
        <v>1579</v>
      </c>
      <c r="I7" s="158"/>
      <c r="J7" s="158"/>
      <c r="K7" s="158"/>
      <c r="L7" s="158"/>
      <c r="M7" s="158"/>
      <c r="N7" s="207">
        <v>60</v>
      </c>
      <c r="O7" s="207">
        <v>101</v>
      </c>
      <c r="P7" s="160">
        <f>SUM(H7:O7)</f>
        <v>161</v>
      </c>
      <c r="Q7" s="384" t="s">
        <v>31</v>
      </c>
      <c r="R7" s="488" t="b">
        <v>0</v>
      </c>
      <c r="S7" s="502">
        <v>116978</v>
      </c>
      <c r="T7" s="489" t="s">
        <v>32</v>
      </c>
      <c r="U7" s="205" t="s">
        <v>653</v>
      </c>
      <c r="V7" s="162" t="s">
        <v>59</v>
      </c>
      <c r="W7" s="162"/>
      <c r="X7" s="162" t="s">
        <v>1208</v>
      </c>
      <c r="Y7" s="162"/>
      <c r="Z7" s="162">
        <v>1017573</v>
      </c>
      <c r="AA7" s="162"/>
      <c r="AB7" s="162"/>
    </row>
    <row r="8" spans="1:28" ht="24">
      <c r="A8" s="158" t="s">
        <v>61</v>
      </c>
      <c r="B8" s="158" t="s">
        <v>1013</v>
      </c>
      <c r="C8" s="158" t="s">
        <v>1580</v>
      </c>
      <c r="D8" s="158" t="s">
        <v>1177</v>
      </c>
      <c r="E8" s="158" t="s">
        <v>1570</v>
      </c>
      <c r="F8" s="236">
        <v>9.7200000000000006</v>
      </c>
      <c r="G8" s="159" t="s">
        <v>1568</v>
      </c>
      <c r="H8" s="158"/>
      <c r="I8" s="158"/>
      <c r="J8" s="158"/>
      <c r="K8" s="158"/>
      <c r="L8" s="158"/>
      <c r="M8" s="207">
        <v>60</v>
      </c>
      <c r="N8" s="207">
        <v>60</v>
      </c>
      <c r="O8" s="207">
        <v>41</v>
      </c>
      <c r="P8" s="160">
        <f>SUM(H8:O8)</f>
        <v>161</v>
      </c>
      <c r="Q8" s="384" t="s">
        <v>31</v>
      </c>
      <c r="R8" s="488" t="b">
        <v>1</v>
      </c>
      <c r="S8" s="502">
        <v>116976</v>
      </c>
      <c r="T8" s="489" t="s">
        <v>32</v>
      </c>
      <c r="U8" s="206">
        <v>0.16666666666666666</v>
      </c>
      <c r="V8" s="162" t="s">
        <v>59</v>
      </c>
      <c r="W8" s="162"/>
      <c r="X8" s="162" t="s">
        <v>841</v>
      </c>
      <c r="Y8" s="162"/>
      <c r="Z8" s="162">
        <v>1017574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162"/>
      <c r="R9" s="162"/>
      <c r="S9" s="204"/>
      <c r="T9" s="162"/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60</v>
      </c>
      <c r="M11" s="564">
        <f>SUM(M3:M10)</f>
        <v>180</v>
      </c>
      <c r="N11" s="564">
        <f>SUM(N3:N10)</f>
        <v>461</v>
      </c>
      <c r="O11" s="564">
        <f>SUM(O3:O10)</f>
        <v>265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7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260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1581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7" t="s">
        <v>19</v>
      </c>
      <c r="Q18" s="157" t="s">
        <v>20</v>
      </c>
      <c r="R18" s="583" t="s">
        <v>22</v>
      </c>
      <c r="S18" s="334" t="s">
        <v>9</v>
      </c>
      <c r="T18" s="15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 ht="24">
      <c r="A19" s="158" t="s">
        <v>552</v>
      </c>
      <c r="B19" s="158" t="s">
        <v>66</v>
      </c>
      <c r="C19" s="158" t="s">
        <v>1582</v>
      </c>
      <c r="D19" s="158" t="s">
        <v>1583</v>
      </c>
      <c r="E19" s="158" t="s">
        <v>1584</v>
      </c>
      <c r="F19" s="158">
        <v>10.5</v>
      </c>
      <c r="G19" s="159" t="s">
        <v>1258</v>
      </c>
      <c r="H19" s="158"/>
      <c r="I19" s="158"/>
      <c r="J19" s="158"/>
      <c r="K19" s="158"/>
      <c r="L19" s="207">
        <v>71</v>
      </c>
      <c r="M19" s="207">
        <v>90</v>
      </c>
      <c r="N19" s="158"/>
      <c r="O19" s="158"/>
      <c r="P19" s="158">
        <f>SUM(H19:O19)</f>
        <v>161</v>
      </c>
      <c r="Q19" s="384" t="s">
        <v>31</v>
      </c>
      <c r="R19" s="488" t="b">
        <v>1</v>
      </c>
      <c r="S19" s="502">
        <v>116977</v>
      </c>
      <c r="T19" s="489" t="s">
        <v>32</v>
      </c>
      <c r="U19" s="205" t="s">
        <v>653</v>
      </c>
      <c r="V19" s="162" t="s">
        <v>53</v>
      </c>
      <c r="W19" s="162" t="s">
        <v>60</v>
      </c>
      <c r="X19" s="162" t="s">
        <v>849</v>
      </c>
      <c r="Y19" s="162"/>
      <c r="Z19" s="162">
        <v>1017586</v>
      </c>
      <c r="AA19" s="162"/>
      <c r="AB19" s="162"/>
    </row>
    <row r="20" spans="1:28" ht="24">
      <c r="A20" s="158" t="s">
        <v>63</v>
      </c>
      <c r="B20" s="158" t="s">
        <v>66</v>
      </c>
      <c r="C20" t="s">
        <v>1585</v>
      </c>
      <c r="D20" s="158" t="s">
        <v>1583</v>
      </c>
      <c r="E20" s="158" t="s">
        <v>1584</v>
      </c>
      <c r="F20" s="158">
        <v>10.5</v>
      </c>
      <c r="G20" s="159" t="s">
        <v>1258</v>
      </c>
      <c r="H20" s="158"/>
      <c r="I20" s="158"/>
      <c r="J20" s="158"/>
      <c r="K20" s="158"/>
      <c r="L20" s="207">
        <v>60</v>
      </c>
      <c r="M20" s="207">
        <v>101</v>
      </c>
      <c r="N20" s="158"/>
      <c r="O20" s="158"/>
      <c r="P20" s="158">
        <f>SUM(H20:O20)</f>
        <v>161</v>
      </c>
      <c r="Q20" s="384" t="s">
        <v>31</v>
      </c>
      <c r="R20" s="488" t="b">
        <v>0</v>
      </c>
      <c r="S20" s="502">
        <v>116974</v>
      </c>
      <c r="T20" s="489" t="s">
        <v>32</v>
      </c>
      <c r="U20" s="205" t="s">
        <v>653</v>
      </c>
      <c r="V20" s="162" t="s">
        <v>53</v>
      </c>
      <c r="W20" s="162" t="s">
        <v>60</v>
      </c>
      <c r="X20" s="162" t="s">
        <v>849</v>
      </c>
      <c r="Y20" s="162"/>
      <c r="Z20" s="162">
        <v>1017587</v>
      </c>
      <c r="AA20" s="162"/>
      <c r="AB20" s="162"/>
    </row>
    <row r="21" spans="1:28" ht="24">
      <c r="A21" s="158" t="s">
        <v>63</v>
      </c>
      <c r="B21" s="158" t="s">
        <v>66</v>
      </c>
      <c r="C21" s="158" t="s">
        <v>1586</v>
      </c>
      <c r="D21" s="158" t="s">
        <v>225</v>
      </c>
      <c r="E21" s="158" t="s">
        <v>1587</v>
      </c>
      <c r="F21" s="158">
        <v>10.3</v>
      </c>
      <c r="G21" s="159" t="s">
        <v>1258</v>
      </c>
      <c r="H21" s="158"/>
      <c r="I21" s="158"/>
      <c r="J21" s="158"/>
      <c r="K21" s="158"/>
      <c r="L21" s="158"/>
      <c r="M21" s="207">
        <v>101</v>
      </c>
      <c r="N21" s="207">
        <v>60</v>
      </c>
      <c r="O21" s="158"/>
      <c r="P21" s="158">
        <f>SUM(H21:O21)</f>
        <v>161</v>
      </c>
      <c r="Q21" s="384" t="s">
        <v>31</v>
      </c>
      <c r="R21" s="488" t="b">
        <v>0</v>
      </c>
      <c r="S21" s="502">
        <v>116975</v>
      </c>
      <c r="T21" s="489" t="s">
        <v>32</v>
      </c>
      <c r="U21" s="205" t="s">
        <v>653</v>
      </c>
      <c r="V21" s="162" t="s">
        <v>53</v>
      </c>
      <c r="W21" s="162" t="s">
        <v>60</v>
      </c>
      <c r="X21" s="162" t="s">
        <v>659</v>
      </c>
      <c r="Y21" s="162"/>
      <c r="Z21" s="162">
        <v>1017588</v>
      </c>
      <c r="AA21" s="162"/>
      <c r="AB21" s="162"/>
    </row>
    <row r="22" spans="1:28" ht="24">
      <c r="A22" s="566" t="s">
        <v>141</v>
      </c>
      <c r="B22" s="566" t="s">
        <v>1</v>
      </c>
      <c r="C22" s="566" t="s">
        <v>1588</v>
      </c>
      <c r="D22" s="566"/>
      <c r="E22" s="566"/>
      <c r="F22" s="566"/>
      <c r="G22" s="523" t="s">
        <v>1195</v>
      </c>
      <c r="H22" s="566"/>
      <c r="I22" s="566"/>
      <c r="J22" s="566"/>
      <c r="K22" s="566"/>
      <c r="L22" s="566"/>
      <c r="M22" s="566"/>
      <c r="N22" s="207">
        <v>161</v>
      </c>
      <c r="O22" s="566"/>
      <c r="P22" s="566">
        <f>SUM(H22:O22)</f>
        <v>161</v>
      </c>
      <c r="Q22" s="384" t="s">
        <v>31</v>
      </c>
      <c r="R22" s="158"/>
      <c r="S22" s="199">
        <v>116924</v>
      </c>
      <c r="T22" s="489" t="s">
        <v>32</v>
      </c>
      <c r="U22" s="162" t="s">
        <v>1589</v>
      </c>
      <c r="V22" s="162" t="s">
        <v>53</v>
      </c>
      <c r="W22" s="162" t="s">
        <v>60</v>
      </c>
      <c r="X22" s="162"/>
      <c r="Y22" s="162"/>
      <c r="Z22" s="162">
        <v>1017589</v>
      </c>
      <c r="AA22" s="162"/>
      <c r="AB22" s="162"/>
    </row>
    <row r="23" spans="1:28" ht="24">
      <c r="A23" s="581" t="s">
        <v>141</v>
      </c>
      <c r="B23" s="581" t="s">
        <v>1</v>
      </c>
      <c r="C23" s="581" t="s">
        <v>1590</v>
      </c>
      <c r="D23" s="581"/>
      <c r="E23" s="581"/>
      <c r="F23" s="581"/>
      <c r="G23" s="534" t="s">
        <v>1195</v>
      </c>
      <c r="H23" s="581"/>
      <c r="I23" s="581"/>
      <c r="J23" s="581"/>
      <c r="K23" s="581"/>
      <c r="L23" s="581"/>
      <c r="M23" s="581"/>
      <c r="N23" s="215">
        <v>161</v>
      </c>
      <c r="O23" s="581"/>
      <c r="P23" s="581">
        <f>SUM(H23:O23)</f>
        <v>161</v>
      </c>
      <c r="Q23" s="384" t="s">
        <v>31</v>
      </c>
      <c r="R23" s="211"/>
      <c r="S23" s="211">
        <v>116924</v>
      </c>
      <c r="T23" s="489" t="s">
        <v>32</v>
      </c>
      <c r="U23" s="263" t="s">
        <v>1589</v>
      </c>
      <c r="V23" s="162" t="s">
        <v>53</v>
      </c>
      <c r="W23" s="162" t="s">
        <v>60</v>
      </c>
      <c r="X23" s="162"/>
      <c r="Y23" s="162"/>
      <c r="Z23" s="162">
        <v>1017589</v>
      </c>
      <c r="AA23" s="162"/>
      <c r="AB23" s="162"/>
    </row>
    <row r="24" spans="1:28" ht="24.75" customHeight="1">
      <c r="A24" s="565" t="s">
        <v>93</v>
      </c>
      <c r="B24" s="565" t="s">
        <v>94</v>
      </c>
      <c r="C24" s="211" t="s">
        <v>1591</v>
      </c>
      <c r="D24" s="211" t="s">
        <v>1592</v>
      </c>
      <c r="E24" s="211" t="s">
        <v>1593</v>
      </c>
      <c r="F24" s="211" t="s">
        <v>1594</v>
      </c>
      <c r="G24" s="261"/>
      <c r="H24" s="565" t="s">
        <v>1595</v>
      </c>
      <c r="I24" s="215">
        <v>161</v>
      </c>
      <c r="J24" s="211"/>
      <c r="K24" s="211"/>
      <c r="L24" s="211"/>
      <c r="M24" s="211"/>
      <c r="N24" s="211"/>
      <c r="O24" s="211"/>
      <c r="P24" s="160">
        <f>SUM(H24:O24)</f>
        <v>161</v>
      </c>
      <c r="Q24" s="263"/>
      <c r="R24" s="515" t="b">
        <v>0</v>
      </c>
      <c r="S24" s="263">
        <v>116923</v>
      </c>
      <c r="T24" s="263" t="s">
        <v>460</v>
      </c>
      <c r="U24" s="263" t="s">
        <v>1596</v>
      </c>
      <c r="V24" s="162" t="s">
        <v>1513</v>
      </c>
      <c r="W24" s="263" t="s">
        <v>54</v>
      </c>
      <c r="X24" s="162" t="s">
        <v>1208</v>
      </c>
      <c r="Y24" s="263"/>
      <c r="Z24" s="263">
        <v>1017590</v>
      </c>
      <c r="AA24" s="263"/>
      <c r="AB24" s="263"/>
    </row>
    <row r="25" spans="1:28">
      <c r="A25" s="335" t="s">
        <v>19</v>
      </c>
      <c r="B25" s="214"/>
      <c r="C25" s="214"/>
      <c r="D25" s="214"/>
      <c r="E25" s="335"/>
      <c r="F25" s="214"/>
      <c r="G25" s="214"/>
      <c r="H25" s="335">
        <f>SUM(H19:H23)</f>
        <v>0</v>
      </c>
      <c r="I25" s="335">
        <f>SUM(I19:I23)</f>
        <v>0</v>
      </c>
      <c r="J25" s="335">
        <f>SUM(J19:J23)</f>
        <v>0</v>
      </c>
      <c r="K25" s="335">
        <f>SUM(K19:K23)</f>
        <v>0</v>
      </c>
      <c r="L25" s="335">
        <f>SUM(L19:L24)</f>
        <v>131</v>
      </c>
      <c r="M25" s="335">
        <f>SUM(M19:M24)</f>
        <v>292</v>
      </c>
      <c r="N25" s="335">
        <f>SUM(N19:N24)</f>
        <v>382</v>
      </c>
      <c r="O25" s="335">
        <f>SUM(O19:O24)</f>
        <v>0</v>
      </c>
      <c r="P25" s="335">
        <f>SUM(P19:P24)</f>
        <v>966</v>
      </c>
      <c r="Q25" s="214"/>
      <c r="R25" s="214"/>
      <c r="S25" s="214"/>
      <c r="T25" s="214"/>
      <c r="U25" s="214"/>
      <c r="V25" s="165"/>
      <c r="W25" s="165"/>
      <c r="X25" s="165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2" spans="1:28" ht="27">
      <c r="A32" s="739" t="s">
        <v>276</v>
      </c>
      <c r="B32" s="730"/>
      <c r="C32" s="730"/>
      <c r="D32" s="730"/>
      <c r="E32" s="730"/>
      <c r="F32" s="740"/>
      <c r="G32" s="79"/>
      <c r="H32" s="739" t="s">
        <v>1</v>
      </c>
      <c r="I32" s="730"/>
      <c r="J32" s="730"/>
      <c r="K32" s="730"/>
      <c r="L32" s="730"/>
      <c r="M32" s="730"/>
      <c r="N32" s="730"/>
      <c r="O32" s="730"/>
      <c r="P32" s="740"/>
      <c r="Q32" s="765" t="s">
        <v>1597</v>
      </c>
      <c r="R32" s="766"/>
      <c r="S32" s="766"/>
      <c r="T32" s="766"/>
      <c r="U32" s="733"/>
      <c r="V32" s="733"/>
      <c r="W32" s="733"/>
      <c r="X32" s="733"/>
      <c r="Y32" s="733"/>
      <c r="Z32" s="519"/>
      <c r="AA32" s="519"/>
      <c r="AB32" s="518"/>
    </row>
    <row r="33" spans="1:28" ht="24">
      <c r="A33" s="154" t="s">
        <v>3</v>
      </c>
      <c r="B33" s="154" t="s">
        <v>4</v>
      </c>
      <c r="C33" s="154" t="s">
        <v>5</v>
      </c>
      <c r="D33" s="154" t="s">
        <v>6</v>
      </c>
      <c r="E33" s="154" t="s">
        <v>7</v>
      </c>
      <c r="F33" s="154" t="s">
        <v>8</v>
      </c>
      <c r="G33" s="155" t="s">
        <v>10</v>
      </c>
      <c r="H33" s="156" t="s">
        <v>11</v>
      </c>
      <c r="I33" s="156" t="s">
        <v>12</v>
      </c>
      <c r="J33" s="156" t="s">
        <v>13</v>
      </c>
      <c r="K33" s="156" t="s">
        <v>14</v>
      </c>
      <c r="L33" s="156" t="s">
        <v>15</v>
      </c>
      <c r="M33" s="156" t="s">
        <v>16</v>
      </c>
      <c r="N33" s="156" t="s">
        <v>17</v>
      </c>
      <c r="O33" s="157" t="s">
        <v>44</v>
      </c>
      <c r="P33" s="585" t="s">
        <v>19</v>
      </c>
      <c r="Q33" s="583" t="s">
        <v>20</v>
      </c>
      <c r="R33" s="583" t="s">
        <v>22</v>
      </c>
      <c r="S33" s="583" t="s">
        <v>9</v>
      </c>
      <c r="T33" s="583" t="s">
        <v>21</v>
      </c>
      <c r="U33" s="586" t="s">
        <v>23</v>
      </c>
      <c r="V33" s="517" t="s">
        <v>24</v>
      </c>
      <c r="W33" s="512" t="s">
        <v>25</v>
      </c>
      <c r="X33" s="512" t="s">
        <v>26</v>
      </c>
      <c r="Y33" s="517" t="s">
        <v>27</v>
      </c>
      <c r="Z33" s="517" t="s">
        <v>28</v>
      </c>
      <c r="AA33" s="517" t="s">
        <v>29</v>
      </c>
      <c r="AB33" s="517" t="s">
        <v>30</v>
      </c>
    </row>
    <row r="34" spans="1:28" ht="24">
      <c r="A34" s="158" t="s">
        <v>61</v>
      </c>
      <c r="B34" s="207" t="s">
        <v>208</v>
      </c>
      <c r="C34" s="158" t="s">
        <v>1598</v>
      </c>
      <c r="D34" s="158" t="s">
        <v>1150</v>
      </c>
      <c r="E34" s="158" t="s">
        <v>1599</v>
      </c>
      <c r="F34" s="236">
        <v>11.8</v>
      </c>
      <c r="G34" s="159" t="s">
        <v>251</v>
      </c>
      <c r="H34" s="158"/>
      <c r="I34" s="158"/>
      <c r="J34" s="158"/>
      <c r="K34" s="158"/>
      <c r="L34" s="158"/>
      <c r="M34" s="158"/>
      <c r="N34" s="207">
        <v>71</v>
      </c>
      <c r="O34" s="207">
        <v>90</v>
      </c>
      <c r="P34" s="209">
        <f>SUM(H34:O34)</f>
        <v>161</v>
      </c>
      <c r="Q34" s="492" t="s">
        <v>31</v>
      </c>
      <c r="R34" s="503" t="b">
        <v>1</v>
      </c>
      <c r="S34" s="570">
        <v>116979</v>
      </c>
      <c r="T34" s="504" t="s">
        <v>32</v>
      </c>
      <c r="U34" s="568" t="s">
        <v>653</v>
      </c>
      <c r="V34" s="162" t="s">
        <v>53</v>
      </c>
      <c r="W34" s="162" t="s">
        <v>60</v>
      </c>
      <c r="X34" s="162" t="s">
        <v>370</v>
      </c>
      <c r="Y34" s="162"/>
      <c r="Z34" s="162">
        <v>1017591</v>
      </c>
      <c r="AA34" s="162"/>
      <c r="AB34" s="162"/>
    </row>
    <row r="35" spans="1:28" ht="24">
      <c r="A35" s="158" t="s">
        <v>48</v>
      </c>
      <c r="B35" s="158" t="s">
        <v>208</v>
      </c>
      <c r="C35" s="158" t="s">
        <v>1600</v>
      </c>
      <c r="D35" s="158" t="s">
        <v>1150</v>
      </c>
      <c r="E35" s="158" t="s">
        <v>1599</v>
      </c>
      <c r="F35" s="236">
        <v>11.8</v>
      </c>
      <c r="G35" s="159" t="s">
        <v>1578</v>
      </c>
      <c r="H35" s="158"/>
      <c r="I35" s="158"/>
      <c r="J35" s="158"/>
      <c r="K35" s="158"/>
      <c r="L35" s="158"/>
      <c r="M35" s="207">
        <v>41</v>
      </c>
      <c r="N35" s="207">
        <v>120</v>
      </c>
      <c r="O35" s="158"/>
      <c r="P35" s="209">
        <f>SUM(H35:O35)</f>
        <v>161</v>
      </c>
      <c r="Q35" s="492" t="s">
        <v>31</v>
      </c>
      <c r="R35" s="503" t="b">
        <v>0</v>
      </c>
      <c r="S35" s="502">
        <v>116980</v>
      </c>
      <c r="T35" s="504" t="s">
        <v>32</v>
      </c>
      <c r="U35" s="568" t="s">
        <v>653</v>
      </c>
      <c r="V35" s="162" t="s">
        <v>53</v>
      </c>
      <c r="W35" s="162" t="s">
        <v>60</v>
      </c>
      <c r="X35" s="162" t="s">
        <v>370</v>
      </c>
      <c r="Y35" s="162"/>
      <c r="Z35" s="162">
        <v>1017592</v>
      </c>
      <c r="AA35" s="162"/>
      <c r="AB35" s="162"/>
    </row>
    <row r="36" spans="1:28" ht="24">
      <c r="A36" s="565" t="s">
        <v>93</v>
      </c>
      <c r="B36" s="565" t="s">
        <v>94</v>
      </c>
      <c r="C36" s="211" t="s">
        <v>1591</v>
      </c>
      <c r="D36" s="211" t="s">
        <v>1592</v>
      </c>
      <c r="E36" s="211" t="s">
        <v>1593</v>
      </c>
      <c r="F36" s="211" t="s">
        <v>1594</v>
      </c>
      <c r="G36" s="261"/>
      <c r="H36" s="565" t="s">
        <v>1595</v>
      </c>
      <c r="I36" s="215">
        <v>161</v>
      </c>
      <c r="J36" s="211"/>
      <c r="K36" s="211"/>
      <c r="L36" s="211"/>
      <c r="M36" s="211"/>
      <c r="N36" s="211"/>
      <c r="O36" s="211"/>
      <c r="P36" s="160">
        <f>SUM(H36:O36)</f>
        <v>161</v>
      </c>
      <c r="Q36" s="263"/>
      <c r="R36" s="515" t="b">
        <v>0</v>
      </c>
      <c r="S36" s="162">
        <v>116923</v>
      </c>
      <c r="T36" s="263" t="s">
        <v>460</v>
      </c>
      <c r="U36" s="263" t="s">
        <v>1596</v>
      </c>
      <c r="V36" s="162" t="s">
        <v>1513</v>
      </c>
      <c r="W36" s="263" t="s">
        <v>54</v>
      </c>
      <c r="X36" s="162" t="s">
        <v>1208</v>
      </c>
      <c r="Y36" s="162"/>
      <c r="Z36" s="162">
        <v>1017590</v>
      </c>
      <c r="AA36" s="162"/>
      <c r="AB36" s="162"/>
    </row>
    <row r="37" spans="1:28" ht="24">
      <c r="A37" s="158" t="s">
        <v>134</v>
      </c>
      <c r="B37" s="158" t="s">
        <v>135</v>
      </c>
      <c r="C37" s="158" t="s">
        <v>1601</v>
      </c>
      <c r="D37" s="158" t="s">
        <v>137</v>
      </c>
      <c r="E37" s="158" t="s">
        <v>1602</v>
      </c>
      <c r="F37" s="236">
        <v>14.8</v>
      </c>
      <c r="G37" s="159"/>
      <c r="H37" s="158" t="s">
        <v>1568</v>
      </c>
      <c r="I37" s="158"/>
      <c r="J37" s="158"/>
      <c r="K37" s="158"/>
      <c r="L37" s="158"/>
      <c r="M37" s="207">
        <v>54</v>
      </c>
      <c r="N37" s="207">
        <v>54</v>
      </c>
      <c r="O37" s="207">
        <v>53</v>
      </c>
      <c r="P37" s="209">
        <f>SUM(H37:O37)</f>
        <v>161</v>
      </c>
      <c r="Q37" s="208" t="s">
        <v>33</v>
      </c>
      <c r="R37" s="503" t="b">
        <v>0</v>
      </c>
      <c r="S37" s="208">
        <v>116938</v>
      </c>
      <c r="T37" s="208" t="s">
        <v>34</v>
      </c>
      <c r="U37" s="568" t="s">
        <v>653</v>
      </c>
      <c r="V37" s="162" t="s">
        <v>53</v>
      </c>
      <c r="W37" s="162" t="s">
        <v>60</v>
      </c>
      <c r="X37" s="162" t="s">
        <v>849</v>
      </c>
      <c r="Y37" s="162"/>
      <c r="Z37" s="162">
        <v>1017593</v>
      </c>
      <c r="AA37" s="162"/>
      <c r="AB37" s="162"/>
    </row>
    <row r="38" spans="1:28" ht="24">
      <c r="A38" s="158" t="s">
        <v>271</v>
      </c>
      <c r="B38" s="158" t="s">
        <v>208</v>
      </c>
      <c r="C38" s="158" t="s">
        <v>1603</v>
      </c>
      <c r="D38" s="158" t="s">
        <v>1204</v>
      </c>
      <c r="E38" s="158" t="s">
        <v>1604</v>
      </c>
      <c r="F38" s="236">
        <v>13.3</v>
      </c>
      <c r="G38" s="159" t="s">
        <v>1578</v>
      </c>
      <c r="H38" s="158"/>
      <c r="I38" s="158"/>
      <c r="J38" s="158"/>
      <c r="K38" s="158"/>
      <c r="L38" s="158"/>
      <c r="M38" s="158"/>
      <c r="N38" s="207">
        <v>60</v>
      </c>
      <c r="O38" s="207">
        <v>101</v>
      </c>
      <c r="P38" s="209">
        <f>SUM(H38:O38)</f>
        <v>161</v>
      </c>
      <c r="Q38" s="492" t="s">
        <v>31</v>
      </c>
      <c r="R38" s="503" t="b">
        <v>0</v>
      </c>
      <c r="S38" s="208">
        <v>116914</v>
      </c>
      <c r="T38" s="504" t="s">
        <v>32</v>
      </c>
      <c r="U38" s="568" t="s">
        <v>653</v>
      </c>
      <c r="V38" s="162" t="s">
        <v>53</v>
      </c>
      <c r="W38" s="162" t="s">
        <v>60</v>
      </c>
      <c r="X38" s="162" t="s">
        <v>849</v>
      </c>
      <c r="Y38" s="162"/>
      <c r="Z38" s="162">
        <v>1017594</v>
      </c>
      <c r="AA38" s="162"/>
      <c r="AB38" s="162"/>
    </row>
    <row r="39" spans="1:28" ht="24">
      <c r="A39" s="158" t="s">
        <v>1605</v>
      </c>
      <c r="B39" s="158" t="s">
        <v>66</v>
      </c>
      <c r="C39" s="215" t="s">
        <v>1606</v>
      </c>
      <c r="D39" s="158" t="s">
        <v>1337</v>
      </c>
      <c r="E39" s="158" t="s">
        <v>1607</v>
      </c>
      <c r="F39" s="158">
        <v>10.3</v>
      </c>
      <c r="G39" s="159"/>
      <c r="H39" s="158"/>
      <c r="I39" s="158"/>
      <c r="J39" s="158"/>
      <c r="K39" s="158"/>
      <c r="L39" s="158"/>
      <c r="M39" s="207">
        <v>81</v>
      </c>
      <c r="N39" s="207">
        <v>53</v>
      </c>
      <c r="O39" s="207">
        <v>27</v>
      </c>
      <c r="P39" s="303">
        <f>SUM(H39:O39)</f>
        <v>161</v>
      </c>
      <c r="Q39" s="492" t="s">
        <v>31</v>
      </c>
      <c r="R39" s="503" t="b">
        <v>1</v>
      </c>
      <c r="S39" s="208">
        <v>116989</v>
      </c>
      <c r="T39" s="504" t="s">
        <v>32</v>
      </c>
      <c r="U39" s="568" t="s">
        <v>653</v>
      </c>
      <c r="V39" s="162" t="s">
        <v>53</v>
      </c>
      <c r="W39" s="162" t="s">
        <v>60</v>
      </c>
      <c r="X39" s="162" t="s">
        <v>1608</v>
      </c>
      <c r="Y39" s="162"/>
      <c r="Z39" s="162">
        <v>1017595</v>
      </c>
      <c r="AA39" s="162"/>
      <c r="AB39" s="162"/>
    </row>
    <row r="40" spans="1:28">
      <c r="A40" s="164" t="s">
        <v>19</v>
      </c>
      <c r="B40" s="165"/>
      <c r="C40" s="165"/>
      <c r="D40" s="165"/>
      <c r="E40" s="164"/>
      <c r="F40" s="165"/>
      <c r="G40" s="165"/>
      <c r="H40" s="164">
        <f>SUM(H34:H39)</f>
        <v>0</v>
      </c>
      <c r="I40" s="164">
        <f>SUM(I34:I39)</f>
        <v>161</v>
      </c>
      <c r="J40" s="164">
        <f>SUM(J34:J39)</f>
        <v>0</v>
      </c>
      <c r="K40" s="164">
        <f>SUM(K34:K39)</f>
        <v>0</v>
      </c>
      <c r="L40" s="164">
        <f>SUM(L34:L39)</f>
        <v>0</v>
      </c>
      <c r="M40" s="164">
        <f>SUM(M34:M39)</f>
        <v>176</v>
      </c>
      <c r="N40" s="164">
        <f>SUM(N34:N39)</f>
        <v>358</v>
      </c>
      <c r="O40" s="164">
        <f>SUM(O34:O39)</f>
        <v>271</v>
      </c>
      <c r="P40" s="164">
        <f>SUM(P34:P39)</f>
        <v>966</v>
      </c>
      <c r="Q40" s="214"/>
      <c r="R40" s="214"/>
      <c r="S40" s="214"/>
      <c r="T40" s="214"/>
      <c r="U40" s="165"/>
      <c r="V40" s="165"/>
      <c r="W40" s="165"/>
      <c r="X40" s="165"/>
      <c r="Y40" s="165"/>
      <c r="Z40" s="165"/>
      <c r="AA40" s="165"/>
      <c r="AB40" s="165"/>
    </row>
    <row r="41" spans="1:28">
      <c r="A41" s="239"/>
      <c r="B41" s="239"/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</row>
    <row r="42" spans="1:28">
      <c r="A42" s="240" t="s">
        <v>35</v>
      </c>
      <c r="B42" s="734" t="s">
        <v>36</v>
      </c>
      <c r="C42" s="734"/>
      <c r="D42" s="237"/>
      <c r="E42" s="735" t="s">
        <v>37</v>
      </c>
      <c r="F42" s="741"/>
      <c r="G42" s="742"/>
      <c r="H42" s="742"/>
      <c r="I42" s="742"/>
      <c r="J42" s="742"/>
      <c r="K42" s="742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</row>
    <row r="43" spans="1:28">
      <c r="A43" s="241" t="s">
        <v>38</v>
      </c>
      <c r="B43" s="737" t="s">
        <v>39</v>
      </c>
      <c r="C43" s="737"/>
      <c r="D43" s="237"/>
      <c r="E43" s="735"/>
      <c r="F43" s="742"/>
      <c r="G43" s="742"/>
      <c r="H43" s="742"/>
      <c r="I43" s="742"/>
      <c r="J43" s="742"/>
      <c r="K43" s="742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</row>
    <row r="44" spans="1:28">
      <c r="A44" s="242" t="s">
        <v>40</v>
      </c>
      <c r="B44" s="738"/>
      <c r="C44" s="738"/>
      <c r="D44" s="237"/>
      <c r="E44" s="735"/>
      <c r="F44" s="742"/>
      <c r="G44" s="742"/>
      <c r="H44" s="742"/>
      <c r="I44" s="742"/>
      <c r="J44" s="742"/>
      <c r="K44" s="742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</row>
    <row r="45" spans="1:28">
      <c r="V45" s="237"/>
      <c r="X45" s="237"/>
    </row>
    <row r="48" spans="1:28">
      <c r="A48" s="566" t="s">
        <v>1566</v>
      </c>
      <c r="B48" s="566" t="s">
        <v>1</v>
      </c>
      <c r="C48" s="566" t="s">
        <v>1567</v>
      </c>
      <c r="D48" s="566"/>
      <c r="E48" s="566"/>
      <c r="F48" s="566"/>
      <c r="G48" s="523"/>
      <c r="H48" s="566" t="s">
        <v>1568</v>
      </c>
      <c r="I48" s="566"/>
      <c r="J48" s="566"/>
      <c r="K48" s="566"/>
      <c r="L48" s="566"/>
      <c r="M48" s="566"/>
      <c r="N48" s="566">
        <v>161</v>
      </c>
      <c r="O48" s="566"/>
      <c r="P48" s="569">
        <f>SUM(H48:O48)</f>
        <v>161</v>
      </c>
      <c r="Q48" s="208" t="s">
        <v>33</v>
      </c>
      <c r="R48" s="503" t="b">
        <v>0</v>
      </c>
      <c r="S48" s="208"/>
      <c r="T48" s="208" t="s">
        <v>34</v>
      </c>
      <c r="U48" s="490"/>
      <c r="V48" s="162" t="s">
        <v>59</v>
      </c>
      <c r="W48" s="162"/>
      <c r="X48" s="162"/>
    </row>
    <row r="50" spans="1:24">
      <c r="A50" s="579"/>
      <c r="B50" s="579"/>
      <c r="C50" s="349"/>
      <c r="D50" s="349"/>
      <c r="E50" s="349"/>
      <c r="F50" s="349"/>
      <c r="G50" s="571"/>
      <c r="H50" s="579"/>
      <c r="I50" s="579"/>
      <c r="J50" s="349"/>
      <c r="K50" s="349"/>
      <c r="L50" s="349"/>
      <c r="M50" s="349"/>
      <c r="N50" s="349"/>
      <c r="O50" s="349"/>
      <c r="P50" s="572"/>
      <c r="Q50" s="573"/>
      <c r="R50" s="574" t="b">
        <v>0</v>
      </c>
      <c r="S50" s="573"/>
      <c r="T50" s="573"/>
      <c r="U50" s="573"/>
      <c r="V50" s="573"/>
      <c r="W50" s="573"/>
      <c r="X50" s="573"/>
    </row>
    <row r="51" spans="1:24">
      <c r="A51" s="579"/>
      <c r="B51" s="579"/>
      <c r="C51" s="349"/>
      <c r="D51" s="349"/>
      <c r="E51" s="349"/>
      <c r="F51" s="349"/>
      <c r="G51" s="571"/>
      <c r="H51" s="579"/>
      <c r="I51" s="579"/>
      <c r="J51" s="349"/>
      <c r="K51" s="349"/>
      <c r="L51" s="349"/>
      <c r="M51" s="349"/>
      <c r="N51" s="349"/>
      <c r="O51" s="349"/>
      <c r="P51" s="572"/>
      <c r="Q51" s="573"/>
      <c r="R51" s="574" t="b">
        <v>0</v>
      </c>
      <c r="S51" s="573"/>
      <c r="T51" s="573"/>
      <c r="U51" s="573"/>
      <c r="V51" s="573"/>
      <c r="W51" s="573"/>
      <c r="X51" s="573"/>
    </row>
    <row r="53" spans="1:24" ht="24">
      <c r="A53" s="565" t="s">
        <v>93</v>
      </c>
      <c r="B53" s="565" t="s">
        <v>94</v>
      </c>
      <c r="C53" s="211" t="s">
        <v>1591</v>
      </c>
      <c r="D53" s="211" t="s">
        <v>1592</v>
      </c>
      <c r="E53" s="211" t="s">
        <v>1593</v>
      </c>
      <c r="F53" s="211" t="s">
        <v>1594</v>
      </c>
      <c r="G53" s="261"/>
      <c r="H53" s="565" t="s">
        <v>1595</v>
      </c>
      <c r="I53" s="565">
        <v>161</v>
      </c>
      <c r="J53" s="211"/>
      <c r="K53" s="211"/>
      <c r="L53" s="211"/>
      <c r="M53" s="211"/>
      <c r="N53" s="211"/>
      <c r="O53" s="211"/>
      <c r="P53" s="160">
        <f>SUM(H53:O53)</f>
        <v>161</v>
      </c>
      <c r="Q53" s="263"/>
      <c r="R53" s="515" t="b">
        <v>0</v>
      </c>
      <c r="S53" s="162">
        <v>116923</v>
      </c>
      <c r="T53" s="263" t="s">
        <v>460</v>
      </c>
      <c r="U53" s="263" t="s">
        <v>1596</v>
      </c>
      <c r="V53" s="162" t="s">
        <v>1513</v>
      </c>
      <c r="W53" s="263" t="s">
        <v>54</v>
      </c>
      <c r="X53" s="162" t="s">
        <v>1208</v>
      </c>
    </row>
    <row r="55" spans="1:24">
      <c r="A55" s="349"/>
      <c r="B55" s="349"/>
      <c r="C55" s="578"/>
      <c r="D55" s="349"/>
      <c r="E55" s="349"/>
      <c r="F55" s="349"/>
      <c r="G55" s="571"/>
      <c r="H55" s="349"/>
      <c r="I55" s="349"/>
      <c r="J55" s="349"/>
      <c r="K55" s="349"/>
      <c r="L55" s="349"/>
      <c r="M55" s="349"/>
      <c r="N55" s="349"/>
      <c r="O55" s="349"/>
      <c r="P55" s="572"/>
      <c r="Q55" s="577"/>
      <c r="R55" s="574" t="b">
        <v>0</v>
      </c>
      <c r="S55" s="573"/>
      <c r="T55" s="573"/>
      <c r="U55" s="575"/>
      <c r="V55" s="573"/>
      <c r="W55" s="573"/>
      <c r="X55" s="573"/>
    </row>
    <row r="58" spans="1:24">
      <c r="A58" s="208"/>
      <c r="B58" s="208"/>
      <c r="C58" s="368"/>
      <c r="D58" s="208"/>
      <c r="E58" s="208"/>
      <c r="F58" s="208"/>
      <c r="G58" s="377"/>
      <c r="H58" s="208"/>
      <c r="I58" s="208"/>
      <c r="J58" s="208"/>
      <c r="K58" s="208"/>
      <c r="L58" s="208"/>
      <c r="M58" s="208"/>
      <c r="N58" s="208"/>
      <c r="O58" s="208"/>
      <c r="P58" s="582"/>
      <c r="Q58" s="492"/>
      <c r="R58" s="503" t="b">
        <v>0</v>
      </c>
      <c r="S58" s="502"/>
      <c r="T58" s="504"/>
      <c r="U58" s="584"/>
      <c r="V58" s="490"/>
      <c r="W58" s="263"/>
      <c r="X58" s="162"/>
    </row>
    <row r="61" spans="1:24">
      <c r="A61" s="565"/>
      <c r="B61" s="565"/>
      <c r="C61" s="211"/>
      <c r="D61" s="211"/>
      <c r="E61" s="211"/>
      <c r="F61" s="211"/>
      <c r="G61" s="261"/>
      <c r="H61" s="565"/>
      <c r="I61" s="565"/>
      <c r="J61" s="211"/>
      <c r="K61" s="211"/>
      <c r="L61" s="211"/>
      <c r="M61" s="211"/>
      <c r="N61" s="211"/>
      <c r="O61" s="211"/>
      <c r="P61" s="160"/>
      <c r="Q61" s="263"/>
      <c r="R61" s="515" t="b">
        <v>0</v>
      </c>
      <c r="S61" s="263"/>
      <c r="T61" s="263"/>
      <c r="U61" s="263"/>
      <c r="V61" s="162"/>
      <c r="W61" s="263"/>
      <c r="X61" s="162"/>
    </row>
    <row r="65" spans="1:24">
      <c r="A65" s="349"/>
      <c r="B65" s="578"/>
      <c r="C65" s="349"/>
      <c r="D65" s="349"/>
      <c r="E65" s="349"/>
      <c r="F65" s="576"/>
      <c r="G65" s="571"/>
      <c r="H65" s="578"/>
      <c r="I65" s="349"/>
      <c r="J65" s="349"/>
      <c r="K65" s="349"/>
      <c r="L65" s="349"/>
      <c r="M65" s="349"/>
      <c r="N65" s="349"/>
      <c r="O65" s="349"/>
      <c r="P65" s="572"/>
      <c r="Q65" s="577"/>
      <c r="R65" s="574" t="b">
        <v>0</v>
      </c>
      <c r="S65" s="573"/>
      <c r="T65" s="567"/>
      <c r="U65" s="575"/>
      <c r="V65" s="573"/>
      <c r="W65" s="573"/>
      <c r="X65" s="573"/>
    </row>
    <row r="66" spans="1:24">
      <c r="A66" s="349"/>
      <c r="B66" s="349"/>
      <c r="C66" s="349"/>
      <c r="D66" s="349"/>
      <c r="E66" s="349"/>
      <c r="F66" s="576"/>
      <c r="G66" s="571"/>
      <c r="H66" s="349"/>
      <c r="I66" s="349"/>
      <c r="J66" s="349"/>
      <c r="K66" s="349"/>
      <c r="L66" s="349"/>
      <c r="M66" s="349"/>
      <c r="N66" s="349"/>
      <c r="O66" s="349"/>
      <c r="P66" s="572"/>
      <c r="Q66" s="577"/>
      <c r="R66" s="574" t="b">
        <v>0</v>
      </c>
      <c r="S66" s="573"/>
      <c r="T66" s="567"/>
      <c r="U66" s="575"/>
      <c r="V66" s="573"/>
      <c r="W66" s="573"/>
      <c r="X66" s="573"/>
    </row>
    <row r="70" spans="1:24">
      <c r="A70" s="349"/>
      <c r="B70" s="349"/>
      <c r="C70" s="349"/>
      <c r="D70" s="349"/>
      <c r="E70" s="349"/>
      <c r="F70" s="576"/>
      <c r="G70" s="571"/>
      <c r="H70" s="349"/>
      <c r="I70" s="349"/>
      <c r="J70" s="349"/>
      <c r="K70" s="349"/>
      <c r="L70" s="349"/>
      <c r="M70" s="349"/>
      <c r="N70" s="349"/>
      <c r="O70" s="349"/>
      <c r="P70" s="572"/>
      <c r="Q70" s="577"/>
      <c r="R70" s="574" t="b">
        <v>0</v>
      </c>
      <c r="S70" s="573"/>
      <c r="T70" s="567"/>
      <c r="U70" s="575"/>
      <c r="V70" s="573"/>
      <c r="W70" s="573"/>
      <c r="X70" s="573"/>
    </row>
  </sheetData>
  <mergeCells count="24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7:C27"/>
    <mergeCell ref="E27:E29"/>
    <mergeCell ref="F27:K29"/>
    <mergeCell ref="B28:C28"/>
    <mergeCell ref="B29:C29"/>
    <mergeCell ref="A32:F32"/>
    <mergeCell ref="H32:P32"/>
    <mergeCell ref="Q32:Y32"/>
    <mergeCell ref="B42:C42"/>
    <mergeCell ref="E42:E44"/>
    <mergeCell ref="F42:K44"/>
    <mergeCell ref="B43:C43"/>
    <mergeCell ref="B44:C44"/>
  </mergeCells>
  <conditionalFormatting sqref="Z25 Z11">
    <cfRule type="containsText" dxfId="2083" priority="77" operator="containsText" text="Terminal 1">
      <formula>NOT(ISERROR(SEARCH("Terminal 1",Z11)))</formula>
    </cfRule>
    <cfRule type="containsText" dxfId="2082" priority="78" operator="containsText" text="OSCC">
      <formula>NOT(ISERROR(SEARCH("OSCC",Z11)))</formula>
    </cfRule>
    <cfRule type="containsText" dxfId="2081" priority="79" operator="containsText" text="GPC">
      <formula>NOT(ISERROR(SEARCH("GPC",Z11)))</formula>
    </cfRule>
    <cfRule type="containsText" dxfId="2080" priority="80" operator="containsText" text="Helsinki">
      <formula>NOT(ISERROR(SEARCH("Helsinki",Z11)))</formula>
    </cfRule>
  </conditionalFormatting>
  <conditionalFormatting sqref="W19:W23 W4:W9">
    <cfRule type="cellIs" dxfId="2079" priority="74" operator="equal">
      <formula>"LAST"</formula>
    </cfRule>
    <cfRule type="cellIs" dxfId="2078" priority="75" operator="equal">
      <formula>"FIRST"</formula>
    </cfRule>
    <cfRule type="cellIs" dxfId="2077" priority="76" operator="equal">
      <formula>"MIDDLE"</formula>
    </cfRule>
  </conditionalFormatting>
  <conditionalFormatting sqref="Z40">
    <cfRule type="containsText" dxfId="2076" priority="67" operator="containsText" text="Terminal 1">
      <formula>NOT(ISERROR(SEARCH("Terminal 1",Z40)))</formula>
    </cfRule>
    <cfRule type="containsText" dxfId="2075" priority="68" operator="containsText" text="OSCC">
      <formula>NOT(ISERROR(SEARCH("OSCC",Z40)))</formula>
    </cfRule>
    <cfRule type="containsText" dxfId="2074" priority="69" operator="containsText" text="GPC">
      <formula>NOT(ISERROR(SEARCH("GPC",Z40)))</formula>
    </cfRule>
    <cfRule type="containsText" dxfId="2073" priority="70" operator="containsText" text="Helsinki">
      <formula>NOT(ISERROR(SEARCH("Helsinki",Z40)))</formula>
    </cfRule>
  </conditionalFormatting>
  <conditionalFormatting sqref="W50:W51">
    <cfRule type="cellIs" dxfId="2072" priority="55" operator="equal">
      <formula>"LAST"</formula>
    </cfRule>
    <cfRule type="cellIs" dxfId="2071" priority="56" operator="equal">
      <formula>"FIRST"</formula>
    </cfRule>
    <cfRule type="cellIs" dxfId="2070" priority="57" operator="equal">
      <formula>"MIDDLE"</formula>
    </cfRule>
  </conditionalFormatting>
  <conditionalFormatting sqref="W55">
    <cfRule type="cellIs" dxfId="2069" priority="52" operator="equal">
      <formula>"LAST"</formula>
    </cfRule>
    <cfRule type="cellIs" dxfId="2068" priority="53" operator="equal">
      <formula>"FIRST"</formula>
    </cfRule>
    <cfRule type="cellIs" dxfId="2067" priority="54" operator="equal">
      <formula>"MIDDLE"</formula>
    </cfRule>
  </conditionalFormatting>
  <conditionalFormatting sqref="W65:W66">
    <cfRule type="cellIs" dxfId="2066" priority="49" operator="equal">
      <formula>"LAST"</formula>
    </cfRule>
    <cfRule type="cellIs" dxfId="2065" priority="50" operator="equal">
      <formula>"FIRST"</formula>
    </cfRule>
    <cfRule type="cellIs" dxfId="2064" priority="51" operator="equal">
      <formula>"MIDDLE"</formula>
    </cfRule>
  </conditionalFormatting>
  <conditionalFormatting sqref="W70">
    <cfRule type="cellIs" dxfId="2063" priority="46" operator="equal">
      <formula>"LAST"</formula>
    </cfRule>
    <cfRule type="cellIs" dxfId="2062" priority="47" operator="equal">
      <formula>"FIRST"</formula>
    </cfRule>
    <cfRule type="cellIs" dxfId="2061" priority="48" operator="equal">
      <formula>"MIDDLE"</formula>
    </cfRule>
  </conditionalFormatting>
  <conditionalFormatting sqref="W34:W35">
    <cfRule type="cellIs" dxfId="2060" priority="37" operator="equal">
      <formula>"LAST"</formula>
    </cfRule>
    <cfRule type="cellIs" dxfId="2059" priority="38" operator="equal">
      <formula>"FIRST"</formula>
    </cfRule>
    <cfRule type="cellIs" dxfId="2058" priority="39" operator="equal">
      <formula>"MIDDLE"</formula>
    </cfRule>
  </conditionalFormatting>
  <conditionalFormatting sqref="W58">
    <cfRule type="cellIs" dxfId="2057" priority="31" operator="equal">
      <formula>"LAST"</formula>
    </cfRule>
    <cfRule type="cellIs" dxfId="2056" priority="32" operator="equal">
      <formula>"FIRST"</formula>
    </cfRule>
    <cfRule type="cellIs" dxfId="2055" priority="33" operator="equal">
      <formula>"MIDDLE"</formula>
    </cfRule>
  </conditionalFormatting>
  <conditionalFormatting sqref="W61">
    <cfRule type="cellIs" dxfId="2054" priority="28" operator="equal">
      <formula>"LAST"</formula>
    </cfRule>
    <cfRule type="cellIs" dxfId="2053" priority="29" operator="equal">
      <formula>"FIRST"</formula>
    </cfRule>
    <cfRule type="cellIs" dxfId="2052" priority="30" operator="equal">
      <formula>"MIDDLE"</formula>
    </cfRule>
  </conditionalFormatting>
  <conditionalFormatting sqref="W24">
    <cfRule type="cellIs" dxfId="2051" priority="22" operator="equal">
      <formula>"LAST"</formula>
    </cfRule>
    <cfRule type="cellIs" dxfId="2050" priority="23" operator="equal">
      <formula>"FIRST"</formula>
    </cfRule>
    <cfRule type="cellIs" dxfId="2049" priority="24" operator="equal">
      <formula>"MIDDLE"</formula>
    </cfRule>
  </conditionalFormatting>
  <conditionalFormatting sqref="W48">
    <cfRule type="cellIs" dxfId="2048" priority="19" operator="equal">
      <formula>"LAST"</formula>
    </cfRule>
    <cfRule type="cellIs" dxfId="2047" priority="20" operator="equal">
      <formula>"FIRST"</formula>
    </cfRule>
    <cfRule type="cellIs" dxfId="2046" priority="21" operator="equal">
      <formula>"MIDDLE"</formula>
    </cfRule>
  </conditionalFormatting>
  <conditionalFormatting sqref="W53">
    <cfRule type="cellIs" dxfId="2045" priority="16" operator="equal">
      <formula>"LAST"</formula>
    </cfRule>
    <cfRule type="cellIs" dxfId="2044" priority="17" operator="equal">
      <formula>"FIRST"</formula>
    </cfRule>
    <cfRule type="cellIs" dxfId="2043" priority="18" operator="equal">
      <formula>"MIDDLE"</formula>
    </cfRule>
  </conditionalFormatting>
  <conditionalFormatting sqref="W36">
    <cfRule type="cellIs" dxfId="2042" priority="13" operator="equal">
      <formula>"LAST"</formula>
    </cfRule>
    <cfRule type="cellIs" dxfId="2041" priority="14" operator="equal">
      <formula>"FIRST"</formula>
    </cfRule>
    <cfRule type="cellIs" dxfId="2040" priority="15" operator="equal">
      <formula>"MIDDLE"</formula>
    </cfRule>
  </conditionalFormatting>
  <conditionalFormatting sqref="W37">
    <cfRule type="cellIs" dxfId="2039" priority="10" operator="equal">
      <formula>"LAST"</formula>
    </cfRule>
    <cfRule type="cellIs" dxfId="2038" priority="11" operator="equal">
      <formula>"FIRST"</formula>
    </cfRule>
    <cfRule type="cellIs" dxfId="2037" priority="12" operator="equal">
      <formula>"MIDDLE"</formula>
    </cfRule>
  </conditionalFormatting>
  <conditionalFormatting sqref="W38">
    <cfRule type="cellIs" dxfId="2036" priority="7" operator="equal">
      <formula>"LAST"</formula>
    </cfRule>
    <cfRule type="cellIs" dxfId="2035" priority="8" operator="equal">
      <formula>"FIRST"</formula>
    </cfRule>
    <cfRule type="cellIs" dxfId="2034" priority="9" operator="equal">
      <formula>"MIDDLE"</formula>
    </cfRule>
  </conditionalFormatting>
  <conditionalFormatting sqref="W39">
    <cfRule type="cellIs" dxfId="2033" priority="4" operator="equal">
      <formula>"LAST"</formula>
    </cfRule>
    <cfRule type="cellIs" dxfId="2032" priority="5" operator="equal">
      <formula>"FIRST"</formula>
    </cfRule>
    <cfRule type="cellIs" dxfId="2031" priority="6" operator="equal">
      <formula>"MIDDLE"</formula>
    </cfRule>
  </conditionalFormatting>
  <conditionalFormatting sqref="W3">
    <cfRule type="cellIs" dxfId="2030" priority="1" operator="equal">
      <formula>"LAST"</formula>
    </cfRule>
    <cfRule type="cellIs" dxfId="2029" priority="2" operator="equal">
      <formula>"FIRST"</formula>
    </cfRule>
    <cfRule type="cellIs" dxfId="2028" priority="3" operator="equal">
      <formula>"MIDDLE"</formula>
    </cfRule>
  </conditionalFormatting>
  <dataValidations count="2">
    <dataValidation type="list" showInputMessage="1" showErrorMessage="1" sqref="Z11 Z25 Z40" xr:uid="{BE650AE4-E702-41BE-8877-A6DA3A028DB0}">
      <formula1>"GPC, OSCC, Terminal 1, Helsinki"</formula1>
    </dataValidation>
    <dataValidation type="list" allowBlank="1" showInputMessage="1" showErrorMessage="1" sqref="W70 W53 W19:W24 W50:W51 W55 W65:W66 W61 W58 W34:W39 W48 W3:W9" xr:uid="{E5EEE5E9-F8C7-42E9-B1EB-71CFC4ACF2E4}">
      <formula1>"FIRST, MIDDLE, LAST"</formula1>
    </dataValidation>
  </dataValidation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80AF-42CC-42FF-8D21-B4BA2A616DA1}">
  <sheetPr>
    <tabColor theme="7" tint="0.39997558519241921"/>
  </sheetPr>
  <dimension ref="A1:AB30"/>
  <sheetViews>
    <sheetView topLeftCell="C1" workbookViewId="0">
      <selection activeCell="W13" sqref="W1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1609</v>
      </c>
      <c r="D3" s="158" t="s">
        <v>362</v>
      </c>
      <c r="E3" s="158" t="s">
        <v>1610</v>
      </c>
      <c r="F3" s="236">
        <v>14.8</v>
      </c>
      <c r="G3" s="159"/>
      <c r="H3" s="158"/>
      <c r="I3" s="158"/>
      <c r="J3" s="158"/>
      <c r="K3" s="158"/>
      <c r="L3" s="158"/>
      <c r="M3" s="158"/>
      <c r="N3" s="158"/>
      <c r="O3" s="158">
        <v>108</v>
      </c>
      <c r="P3" s="160">
        <f>SUM(H3:O3)</f>
        <v>108</v>
      </c>
      <c r="Q3" s="558" t="s">
        <v>33</v>
      </c>
      <c r="R3" s="515" t="b">
        <v>0</v>
      </c>
      <c r="S3" s="162">
        <v>116854</v>
      </c>
      <c r="T3" s="516" t="s">
        <v>32</v>
      </c>
      <c r="U3" s="205" t="s">
        <v>653</v>
      </c>
      <c r="V3" s="162" t="s">
        <v>53</v>
      </c>
      <c r="W3" s="162"/>
      <c r="X3" s="162"/>
      <c r="Y3" s="162"/>
      <c r="Z3" s="162">
        <v>1017546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1611</v>
      </c>
      <c r="D4" s="158" t="s">
        <v>338</v>
      </c>
      <c r="E4" s="158" t="s">
        <v>1612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514" t="s">
        <v>31</v>
      </c>
      <c r="R4" s="515" t="b">
        <v>0</v>
      </c>
      <c r="S4" s="162">
        <v>116856</v>
      </c>
      <c r="T4" s="516" t="s">
        <v>32</v>
      </c>
      <c r="U4" s="205" t="s">
        <v>653</v>
      </c>
      <c r="V4" s="162" t="s">
        <v>53</v>
      </c>
      <c r="W4" s="162"/>
      <c r="X4" s="162"/>
      <c r="Y4" s="162"/>
      <c r="Z4" s="162">
        <v>1017577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1613</v>
      </c>
      <c r="D5" s="158" t="s">
        <v>338</v>
      </c>
      <c r="E5" s="158" t="s">
        <v>1612</v>
      </c>
      <c r="F5" s="236">
        <v>10</v>
      </c>
      <c r="G5" s="159"/>
      <c r="H5" s="158"/>
      <c r="I5" s="158"/>
      <c r="J5" s="158"/>
      <c r="K5" s="158"/>
      <c r="L5" s="158"/>
      <c r="M5" s="158"/>
      <c r="N5" s="158"/>
      <c r="O5" s="158">
        <v>240</v>
      </c>
      <c r="P5" s="160">
        <f>SUM(H5:O5)</f>
        <v>240</v>
      </c>
      <c r="Q5" s="514" t="s">
        <v>31</v>
      </c>
      <c r="R5" s="515" t="b">
        <v>0</v>
      </c>
      <c r="S5" s="162">
        <v>116857</v>
      </c>
      <c r="T5" s="516" t="s">
        <v>32</v>
      </c>
      <c r="U5" s="205" t="s">
        <v>653</v>
      </c>
      <c r="V5" s="162" t="s">
        <v>53</v>
      </c>
      <c r="W5" s="162"/>
      <c r="X5" s="162"/>
      <c r="Y5" s="162"/>
      <c r="Z5" s="162">
        <v>1017576</v>
      </c>
      <c r="AA5" s="162"/>
      <c r="AB5" s="162"/>
    </row>
    <row r="6" spans="1:28" ht="60">
      <c r="A6" s="158" t="s">
        <v>688</v>
      </c>
      <c r="B6" s="158" t="s">
        <v>66</v>
      </c>
      <c r="C6" s="158" t="s">
        <v>1614</v>
      </c>
      <c r="D6" s="580" t="s">
        <v>1615</v>
      </c>
      <c r="E6" s="158" t="s">
        <v>1616</v>
      </c>
      <c r="F6" s="236"/>
      <c r="G6" s="159"/>
      <c r="H6" s="158"/>
      <c r="I6" s="158"/>
      <c r="J6" s="158"/>
      <c r="K6" s="158"/>
      <c r="L6" s="158"/>
      <c r="M6" s="158"/>
      <c r="N6" s="158"/>
      <c r="O6" s="158">
        <v>108</v>
      </c>
      <c r="P6" s="160">
        <f>SUM(H6:O6)</f>
        <v>108</v>
      </c>
      <c r="Q6" s="514" t="s">
        <v>31</v>
      </c>
      <c r="R6" s="515" t="b">
        <v>0</v>
      </c>
      <c r="S6" s="162">
        <v>116858</v>
      </c>
      <c r="T6" s="516" t="s">
        <v>32</v>
      </c>
      <c r="U6" s="162"/>
      <c r="V6" s="162" t="s">
        <v>53</v>
      </c>
      <c r="W6" s="162"/>
      <c r="X6" s="162"/>
      <c r="Y6" s="162"/>
      <c r="Z6" s="162">
        <v>1017545</v>
      </c>
      <c r="AA6" s="162" t="s">
        <v>1617</v>
      </c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696</v>
      </c>
      <c r="P11" s="164">
        <f>SUM(P3:P10)</f>
        <v>696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Z26 Z11">
    <cfRule type="containsText" dxfId="2027" priority="7" operator="containsText" text="Terminal 1">
      <formula>NOT(ISERROR(SEARCH("Terminal 1",Z11)))</formula>
    </cfRule>
    <cfRule type="containsText" dxfId="2026" priority="8" operator="containsText" text="OSCC">
      <formula>NOT(ISERROR(SEARCH("OSCC",Z11)))</formula>
    </cfRule>
    <cfRule type="containsText" dxfId="2025" priority="9" operator="containsText" text="GPC">
      <formula>NOT(ISERROR(SEARCH("GPC",Z11)))</formula>
    </cfRule>
    <cfRule type="containsText" dxfId="2024" priority="10" operator="containsText" text="Helsinki">
      <formula>NOT(ISERROR(SEARCH("Helsinki",Z11)))</formula>
    </cfRule>
  </conditionalFormatting>
  <conditionalFormatting sqref="W3:W9">
    <cfRule type="cellIs" dxfId="2023" priority="4" operator="equal">
      <formula>"LAST"</formula>
    </cfRule>
    <cfRule type="cellIs" dxfId="2022" priority="5" operator="equal">
      <formula>"FIRST"</formula>
    </cfRule>
    <cfRule type="cellIs" dxfId="2021" priority="6" operator="equal">
      <formula>"MIDDLE"</formula>
    </cfRule>
  </conditionalFormatting>
  <conditionalFormatting sqref="W19:W25">
    <cfRule type="cellIs" dxfId="2020" priority="1" operator="equal">
      <formula>"LAST"</formula>
    </cfRule>
    <cfRule type="cellIs" dxfId="2019" priority="2" operator="equal">
      <formula>"FIRST"</formula>
    </cfRule>
    <cfRule type="cellIs" dxfId="2018" priority="3" operator="equal">
      <formula>"MIDDLE"</formula>
    </cfRule>
  </conditionalFormatting>
  <dataValidations count="2">
    <dataValidation type="list" showInputMessage="1" showErrorMessage="1" sqref="Z11 Z26" xr:uid="{5F0A6A3F-3804-48E3-9833-E89D3F4D27CA}">
      <formula1>"GPC, OSCC, Terminal 1, Helsinki"</formula1>
    </dataValidation>
    <dataValidation type="list" allowBlank="1" showInputMessage="1" showErrorMessage="1" sqref="W3:W9 W19:W25" xr:uid="{DA0A2CF0-7385-45C9-A9B2-BCD1F27D1A2D}">
      <formula1>"FIRST, MIDDLE, LAST"</formula1>
    </dataValidation>
  </dataValidation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F080-184B-434F-A58D-A0329043BFC8}">
  <sheetPr>
    <tabColor theme="7" tint="0.39997558519241921"/>
  </sheetPr>
  <dimension ref="A1:AB30"/>
  <sheetViews>
    <sheetView workbookViewId="0">
      <selection activeCell="E6" sqref="E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1618</v>
      </c>
      <c r="D3" s="158" t="s">
        <v>437</v>
      </c>
      <c r="E3" s="158" t="s">
        <v>1619</v>
      </c>
      <c r="F3" s="236">
        <v>15.8</v>
      </c>
      <c r="G3" s="159"/>
      <c r="H3" s="158"/>
      <c r="I3" s="158"/>
      <c r="J3" s="158"/>
      <c r="K3" s="158"/>
      <c r="L3" s="158"/>
      <c r="M3" s="158"/>
      <c r="N3" s="158"/>
      <c r="O3" s="158">
        <v>108</v>
      </c>
      <c r="P3" s="160">
        <f>SUM(H3:O3)</f>
        <v>108</v>
      </c>
      <c r="Q3" s="559" t="s">
        <v>33</v>
      </c>
      <c r="R3" s="515" t="b">
        <v>0</v>
      </c>
      <c r="S3" s="162">
        <v>116842</v>
      </c>
      <c r="T3" s="516" t="s">
        <v>32</v>
      </c>
      <c r="U3" s="205" t="s">
        <v>653</v>
      </c>
      <c r="V3" s="162" t="s">
        <v>53</v>
      </c>
      <c r="W3" s="162"/>
      <c r="X3" s="162"/>
      <c r="Y3" s="162"/>
      <c r="Z3" s="162">
        <v>1017510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1620</v>
      </c>
      <c r="D4" s="158" t="s">
        <v>910</v>
      </c>
      <c r="E4" s="158" t="s">
        <v>1621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280</v>
      </c>
      <c r="P4" s="160">
        <f>SUM(H4:O4)</f>
        <v>280</v>
      </c>
      <c r="Q4" s="514" t="s">
        <v>31</v>
      </c>
      <c r="R4" s="515" t="b">
        <v>0</v>
      </c>
      <c r="S4" s="162">
        <v>116843</v>
      </c>
      <c r="T4" s="516" t="s">
        <v>32</v>
      </c>
      <c r="U4" s="205" t="s">
        <v>653</v>
      </c>
      <c r="V4" s="162" t="s">
        <v>53</v>
      </c>
      <c r="W4" s="162"/>
      <c r="X4" s="162"/>
      <c r="Y4" s="162"/>
      <c r="Z4" s="162">
        <v>1017513</v>
      </c>
      <c r="AA4" s="162"/>
      <c r="AB4" s="162"/>
    </row>
    <row r="5" spans="1:28" ht="60">
      <c r="A5" s="158" t="s">
        <v>688</v>
      </c>
      <c r="B5" s="158" t="s">
        <v>1622</v>
      </c>
      <c r="C5" s="158" t="s">
        <v>1623</v>
      </c>
      <c r="D5" s="158"/>
      <c r="E5" s="158" t="s">
        <v>1624</v>
      </c>
      <c r="F5" s="236"/>
      <c r="G5" s="159"/>
      <c r="H5" s="158"/>
      <c r="I5" s="158"/>
      <c r="J5" s="158"/>
      <c r="K5" s="158"/>
      <c r="L5" s="158"/>
      <c r="M5" s="158"/>
      <c r="N5" s="158"/>
      <c r="O5" s="158">
        <v>150</v>
      </c>
      <c r="P5" s="160">
        <f>SUM(H5:O5)</f>
        <v>150</v>
      </c>
      <c r="Q5" s="514" t="s">
        <v>31</v>
      </c>
      <c r="R5" s="515" t="b">
        <v>0</v>
      </c>
      <c r="S5" s="162">
        <v>116859</v>
      </c>
      <c r="T5" s="516" t="s">
        <v>32</v>
      </c>
      <c r="U5" s="162"/>
      <c r="V5" s="162" t="s">
        <v>53</v>
      </c>
      <c r="W5" s="162"/>
      <c r="X5" s="162"/>
      <c r="Y5" s="162"/>
      <c r="Z5" s="162">
        <v>1017511</v>
      </c>
      <c r="AA5" s="162" t="s">
        <v>1625</v>
      </c>
      <c r="AB5" s="162"/>
    </row>
    <row r="6" spans="1:28" ht="60">
      <c r="A6" s="158" t="s">
        <v>688</v>
      </c>
      <c r="B6" s="158" t="s">
        <v>1622</v>
      </c>
      <c r="C6" s="158" t="s">
        <v>1626</v>
      </c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>
        <v>150</v>
      </c>
      <c r="P6" s="160">
        <f>SUM(H6:O6)</f>
        <v>150</v>
      </c>
      <c r="Q6" s="514" t="s">
        <v>31</v>
      </c>
      <c r="R6" s="515" t="b">
        <v>0</v>
      </c>
      <c r="S6" s="162">
        <v>116860</v>
      </c>
      <c r="T6" s="516" t="s">
        <v>32</v>
      </c>
      <c r="U6" s="162"/>
      <c r="V6" s="162" t="s">
        <v>53</v>
      </c>
      <c r="W6" s="162"/>
      <c r="X6" s="162"/>
      <c r="Y6" s="162"/>
      <c r="Z6" s="162"/>
      <c r="AA6" s="162" t="s">
        <v>1627</v>
      </c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688</v>
      </c>
      <c r="P11" s="164">
        <f>SUM(P3:P10)</f>
        <v>688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Q17:Y17"/>
    <mergeCell ref="Q1:Y1"/>
    <mergeCell ref="A17:F17"/>
    <mergeCell ref="H17:P17"/>
    <mergeCell ref="B28:C28"/>
    <mergeCell ref="E28:E30"/>
    <mergeCell ref="F28:K30"/>
    <mergeCell ref="B29:C29"/>
    <mergeCell ref="B30:C30"/>
    <mergeCell ref="A1:F1"/>
    <mergeCell ref="H1:P1"/>
    <mergeCell ref="B13:C13"/>
    <mergeCell ref="E13:E15"/>
    <mergeCell ref="F13:K15"/>
    <mergeCell ref="B14:C14"/>
    <mergeCell ref="B15:C15"/>
  </mergeCells>
  <conditionalFormatting sqref="Z26 Z11">
    <cfRule type="containsText" dxfId="2017" priority="15" operator="containsText" text="Terminal 1">
      <formula>NOT(ISERROR(SEARCH("Terminal 1",Z11)))</formula>
    </cfRule>
    <cfRule type="containsText" dxfId="2016" priority="16" operator="containsText" text="OSCC">
      <formula>NOT(ISERROR(SEARCH("OSCC",Z11)))</formula>
    </cfRule>
    <cfRule type="containsText" dxfId="2015" priority="17" operator="containsText" text="GPC">
      <formula>NOT(ISERROR(SEARCH("GPC",Z11)))</formula>
    </cfRule>
    <cfRule type="containsText" dxfId="2014" priority="18" operator="containsText" text="Helsinki">
      <formula>NOT(ISERROR(SEARCH("Helsinki",Z11)))</formula>
    </cfRule>
  </conditionalFormatting>
  <conditionalFormatting sqref="W3:W9">
    <cfRule type="cellIs" dxfId="2013" priority="12" operator="equal">
      <formula>"LAST"</formula>
    </cfRule>
    <cfRule type="cellIs" dxfId="2012" priority="13" operator="equal">
      <formula>"FIRST"</formula>
    </cfRule>
    <cfRule type="cellIs" dxfId="2011" priority="14" operator="equal">
      <formula>"MIDDLE"</formula>
    </cfRule>
  </conditionalFormatting>
  <conditionalFormatting sqref="W19:W25">
    <cfRule type="cellIs" dxfId="2010" priority="9" operator="equal">
      <formula>"LAST"</formula>
    </cfRule>
    <cfRule type="cellIs" dxfId="2009" priority="10" operator="equal">
      <formula>"FIRST"</formula>
    </cfRule>
    <cfRule type="cellIs" dxfId="2008" priority="11" operator="equal">
      <formula>"MIDDLE"</formula>
    </cfRule>
  </conditionalFormatting>
  <dataValidations count="2">
    <dataValidation type="list" allowBlank="1" showInputMessage="1" showErrorMessage="1" sqref="W3:W9 W19:W25" xr:uid="{274E3236-243A-452D-AB8A-219364EB6EA5}">
      <formula1>"FIRST, MIDDLE, LAST"</formula1>
    </dataValidation>
    <dataValidation type="list" showInputMessage="1" showErrorMessage="1" sqref="Z11 Z26" xr:uid="{389DAF07-2E70-404D-A6F2-14E805BBC66B}">
      <formula1>"GPC, OSCC, Terminal 1, Helsinki"</formula1>
    </dataValidation>
  </dataValidation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370C-AAB3-445E-B43A-EE8D63024BB8}">
  <sheetPr>
    <tabColor rgb="FF7030A0"/>
  </sheetPr>
  <dimension ref="A1:AB37"/>
  <sheetViews>
    <sheetView workbookViewId="0">
      <selection activeCell="P41" sqref="P41"/>
    </sheetView>
  </sheetViews>
  <sheetFormatPr defaultRowHeight="15"/>
  <cols>
    <col min="1" max="1" width="15" bestFit="1" customWidth="1"/>
    <col min="2" max="2" width="10.285156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10.28515625" customWidth="1"/>
    <col min="23" max="23" width="12.5703125" bestFit="1" customWidth="1"/>
    <col min="24" max="24" width="14.285156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233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4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304</v>
      </c>
      <c r="B3" s="158" t="s">
        <v>66</v>
      </c>
      <c r="C3" s="158" t="s">
        <v>1628</v>
      </c>
      <c r="D3" s="158" t="s">
        <v>910</v>
      </c>
      <c r="E3" s="158" t="s">
        <v>1621</v>
      </c>
      <c r="F3" s="236">
        <v>10</v>
      </c>
      <c r="G3" s="159" t="s">
        <v>1258</v>
      </c>
      <c r="H3" s="158"/>
      <c r="I3" s="158"/>
      <c r="J3" s="158"/>
      <c r="K3" s="158"/>
      <c r="L3" s="158"/>
      <c r="M3" s="158"/>
      <c r="N3" s="207">
        <v>107</v>
      </c>
      <c r="O3" s="207">
        <v>54</v>
      </c>
      <c r="P3" s="160">
        <f>SUM(H3:O3)</f>
        <v>161</v>
      </c>
      <c r="Q3" s="514" t="s">
        <v>31</v>
      </c>
      <c r="R3" s="540" t="b">
        <v>1</v>
      </c>
      <c r="S3" s="502">
        <v>116902</v>
      </c>
      <c r="T3" s="541" t="s">
        <v>32</v>
      </c>
      <c r="U3" s="205" t="s">
        <v>653</v>
      </c>
      <c r="V3" s="162" t="s">
        <v>53</v>
      </c>
      <c r="W3" s="162" t="s">
        <v>54</v>
      </c>
      <c r="X3" s="162" t="s">
        <v>92</v>
      </c>
      <c r="Y3" s="162"/>
      <c r="Z3" s="162">
        <v>1017464</v>
      </c>
      <c r="AA3" s="162"/>
      <c r="AB3" s="162"/>
    </row>
    <row r="4" spans="1:28">
      <c r="A4" s="158" t="s">
        <v>271</v>
      </c>
      <c r="B4" s="158" t="s">
        <v>208</v>
      </c>
      <c r="C4" s="158" t="s">
        <v>1629</v>
      </c>
      <c r="D4" s="158" t="s">
        <v>1020</v>
      </c>
      <c r="E4" s="158" t="s">
        <v>1630</v>
      </c>
      <c r="F4" s="236">
        <v>11</v>
      </c>
      <c r="G4" s="159" t="s">
        <v>1631</v>
      </c>
      <c r="H4" s="158"/>
      <c r="I4" s="158"/>
      <c r="J4" s="158"/>
      <c r="K4" s="158"/>
      <c r="L4" s="158"/>
      <c r="M4" s="158"/>
      <c r="N4" s="207">
        <v>161</v>
      </c>
      <c r="O4" s="158"/>
      <c r="P4" s="160">
        <f>SUM(H4:O4)</f>
        <v>161</v>
      </c>
      <c r="Q4" s="514" t="s">
        <v>31</v>
      </c>
      <c r="R4" s="540" t="b">
        <v>0</v>
      </c>
      <c r="S4" s="502">
        <v>116905</v>
      </c>
      <c r="T4" s="541" t="s">
        <v>32</v>
      </c>
      <c r="U4" s="205" t="s">
        <v>653</v>
      </c>
      <c r="V4" s="162" t="s">
        <v>53</v>
      </c>
      <c r="W4" s="162" t="s">
        <v>54</v>
      </c>
      <c r="X4" s="162" t="s">
        <v>1011</v>
      </c>
      <c r="Y4" s="162"/>
      <c r="Z4" s="162">
        <v>1017465</v>
      </c>
      <c r="AA4" s="162"/>
      <c r="AB4" s="162"/>
    </row>
    <row r="5" spans="1:28">
      <c r="A5" s="158" t="s">
        <v>48</v>
      </c>
      <c r="B5" s="158" t="s">
        <v>208</v>
      </c>
      <c r="C5" s="158" t="s">
        <v>1632</v>
      </c>
      <c r="D5" s="158" t="s">
        <v>1020</v>
      </c>
      <c r="E5" s="158" t="s">
        <v>1630</v>
      </c>
      <c r="F5" s="236">
        <v>11</v>
      </c>
      <c r="G5" s="159" t="s">
        <v>1631</v>
      </c>
      <c r="H5" s="158"/>
      <c r="I5" s="158"/>
      <c r="J5" s="158"/>
      <c r="K5" s="158"/>
      <c r="L5" s="158"/>
      <c r="M5" s="158"/>
      <c r="N5" s="207">
        <v>80</v>
      </c>
      <c r="O5" s="207">
        <v>81</v>
      </c>
      <c r="P5" s="160">
        <f>SUM(H5:O5)</f>
        <v>161</v>
      </c>
      <c r="Q5" s="514" t="s">
        <v>31</v>
      </c>
      <c r="R5" s="540" t="b">
        <v>0</v>
      </c>
      <c r="S5" s="502">
        <v>116903</v>
      </c>
      <c r="T5" s="541" t="s">
        <v>32</v>
      </c>
      <c r="U5" s="205" t="s">
        <v>653</v>
      </c>
      <c r="V5" s="162" t="s">
        <v>53</v>
      </c>
      <c r="W5" s="162" t="s">
        <v>54</v>
      </c>
      <c r="X5" s="162" t="s">
        <v>1011</v>
      </c>
      <c r="Y5" s="162"/>
      <c r="Z5" s="162">
        <v>1017466</v>
      </c>
      <c r="AA5" s="162"/>
      <c r="AB5" s="162"/>
    </row>
    <row r="6" spans="1:28">
      <c r="A6" s="158" t="s">
        <v>48</v>
      </c>
      <c r="B6" s="158" t="s">
        <v>208</v>
      </c>
      <c r="C6" s="158" t="s">
        <v>1633</v>
      </c>
      <c r="D6" s="158" t="s">
        <v>1020</v>
      </c>
      <c r="E6" s="158" t="s">
        <v>1630</v>
      </c>
      <c r="F6" s="236">
        <v>11</v>
      </c>
      <c r="G6" s="159" t="s">
        <v>1631</v>
      </c>
      <c r="H6" s="158"/>
      <c r="I6" s="158"/>
      <c r="J6" s="158"/>
      <c r="K6" s="158"/>
      <c r="L6" s="158"/>
      <c r="M6" s="158"/>
      <c r="N6" s="207">
        <v>134</v>
      </c>
      <c r="O6" s="207">
        <v>27</v>
      </c>
      <c r="P6" s="160">
        <f>SUM(H6:O6)</f>
        <v>161</v>
      </c>
      <c r="Q6" s="514" t="s">
        <v>31</v>
      </c>
      <c r="R6" s="540" t="b">
        <v>0</v>
      </c>
      <c r="S6" s="502">
        <v>116904</v>
      </c>
      <c r="T6" s="541" t="s">
        <v>32</v>
      </c>
      <c r="U6" s="205" t="s">
        <v>653</v>
      </c>
      <c r="V6" s="162" t="s">
        <v>53</v>
      </c>
      <c r="W6" s="162" t="s">
        <v>54</v>
      </c>
      <c r="X6" s="162" t="s">
        <v>1011</v>
      </c>
      <c r="Y6" s="162"/>
      <c r="Z6" s="162">
        <v>1017467</v>
      </c>
      <c r="AA6" s="162"/>
      <c r="AB6" s="162"/>
    </row>
    <row r="7" spans="1:28" ht="24">
      <c r="A7" s="158" t="s">
        <v>146</v>
      </c>
      <c r="B7" s="158" t="s">
        <v>208</v>
      </c>
      <c r="C7" s="561" t="s">
        <v>1634</v>
      </c>
      <c r="D7" s="561" t="s">
        <v>1490</v>
      </c>
      <c r="E7" s="561" t="s">
        <v>1635</v>
      </c>
      <c r="F7" s="561">
        <v>12.2</v>
      </c>
      <c r="G7" s="159" t="s">
        <v>1450</v>
      </c>
      <c r="H7" s="158"/>
      <c r="I7" s="158"/>
      <c r="J7" s="158"/>
      <c r="K7" s="158"/>
      <c r="L7" s="207">
        <v>20</v>
      </c>
      <c r="M7" s="158"/>
      <c r="N7" s="158"/>
      <c r="O7" s="207">
        <v>61</v>
      </c>
      <c r="P7" s="160">
        <f>SUM(H7:O7)</f>
        <v>81</v>
      </c>
      <c r="Q7" s="514" t="s">
        <v>31</v>
      </c>
      <c r="R7" s="540" t="b">
        <v>0</v>
      </c>
      <c r="S7" s="502">
        <v>116906</v>
      </c>
      <c r="T7" s="541" t="s">
        <v>32</v>
      </c>
      <c r="U7" s="205" t="s">
        <v>653</v>
      </c>
      <c r="V7" s="562" t="s">
        <v>59</v>
      </c>
      <c r="W7" s="162" t="s">
        <v>60</v>
      </c>
      <c r="X7" s="162" t="s">
        <v>1011</v>
      </c>
      <c r="Y7" s="162"/>
      <c r="Z7" s="162">
        <v>1017468</v>
      </c>
      <c r="AA7" s="162"/>
      <c r="AB7" s="162"/>
    </row>
    <row r="8" spans="1:28" ht="24">
      <c r="A8" s="560" t="s">
        <v>215</v>
      </c>
      <c r="B8" s="158" t="s">
        <v>66</v>
      </c>
      <c r="C8" s="158" t="s">
        <v>1636</v>
      </c>
      <c r="D8" s="158" t="s">
        <v>910</v>
      </c>
      <c r="E8" s="158" t="s">
        <v>1621</v>
      </c>
      <c r="F8" s="236">
        <v>10</v>
      </c>
      <c r="G8" s="159" t="s">
        <v>1258</v>
      </c>
      <c r="H8" s="158"/>
      <c r="I8" s="158"/>
      <c r="J8" s="158"/>
      <c r="K8" s="158"/>
      <c r="L8" s="158"/>
      <c r="M8" s="207">
        <v>54</v>
      </c>
      <c r="N8" s="207">
        <v>80</v>
      </c>
      <c r="O8" s="207">
        <v>27</v>
      </c>
      <c r="P8" s="160">
        <f>SUM(H8:O8)</f>
        <v>161</v>
      </c>
      <c r="Q8" s="514" t="s">
        <v>31</v>
      </c>
      <c r="R8" s="540" t="b">
        <v>0</v>
      </c>
      <c r="S8" s="502">
        <v>116901</v>
      </c>
      <c r="T8" s="541" t="s">
        <v>32</v>
      </c>
      <c r="U8" s="205" t="s">
        <v>653</v>
      </c>
      <c r="V8" s="162" t="s">
        <v>53</v>
      </c>
      <c r="W8" s="162" t="s">
        <v>54</v>
      </c>
      <c r="X8" s="162" t="s">
        <v>92</v>
      </c>
      <c r="Y8" s="162"/>
      <c r="Z8" s="162">
        <v>1017469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/>
      <c r="R9" s="162"/>
      <c r="S9" s="204"/>
      <c r="T9" s="162"/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20</v>
      </c>
      <c r="M10" s="164">
        <f>SUM(M3:M9)</f>
        <v>54</v>
      </c>
      <c r="N10" s="164">
        <f>SUM(N3:N9)</f>
        <v>562</v>
      </c>
      <c r="O10" s="164">
        <f>SUM(O3:O9)</f>
        <v>250</v>
      </c>
      <c r="P10" s="164">
        <f>SUM(P3:P9)</f>
        <v>886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46</v>
      </c>
      <c r="B16" s="730"/>
      <c r="C16" s="730"/>
      <c r="D16" s="730"/>
      <c r="E16" s="730"/>
      <c r="F16" s="740"/>
      <c r="G16" s="79"/>
      <c r="H16" s="739" t="s">
        <v>1</v>
      </c>
      <c r="I16" s="730"/>
      <c r="J16" s="730"/>
      <c r="K16" s="730"/>
      <c r="L16" s="730"/>
      <c r="M16" s="730"/>
      <c r="N16" s="730"/>
      <c r="O16" s="730"/>
      <c r="P16" s="740"/>
      <c r="Q16" s="732" t="s">
        <v>1637</v>
      </c>
      <c r="R16" s="733"/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517" t="s">
        <v>20</v>
      </c>
      <c r="R17" s="513" t="s">
        <v>22</v>
      </c>
      <c r="S17" s="563" t="s">
        <v>9</v>
      </c>
      <c r="T17" s="517" t="s">
        <v>21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 t="s">
        <v>160</v>
      </c>
      <c r="B18" s="158" t="s">
        <v>161</v>
      </c>
      <c r="C18" s="158" t="s">
        <v>1638</v>
      </c>
      <c r="D18" s="158" t="s">
        <v>663</v>
      </c>
      <c r="E18" s="158" t="s">
        <v>1639</v>
      </c>
      <c r="F18" s="158">
        <v>11.9</v>
      </c>
      <c r="G18" s="159"/>
      <c r="H18" s="158"/>
      <c r="I18" s="158"/>
      <c r="J18" s="158"/>
      <c r="K18" s="158"/>
      <c r="L18" s="158"/>
      <c r="M18" s="158"/>
      <c r="N18" s="207">
        <v>161</v>
      </c>
      <c r="O18" s="158"/>
      <c r="P18" s="160">
        <f>SUM(H18:O18)</f>
        <v>161</v>
      </c>
      <c r="Q18" s="162" t="s">
        <v>33</v>
      </c>
      <c r="R18" s="540" t="b">
        <v>0</v>
      </c>
      <c r="S18" s="208">
        <v>116852</v>
      </c>
      <c r="T18" s="490" t="s">
        <v>34</v>
      </c>
      <c r="U18" s="205" t="s">
        <v>946</v>
      </c>
      <c r="V18" s="162" t="s">
        <v>213</v>
      </c>
      <c r="W18" s="162" t="s">
        <v>54</v>
      </c>
      <c r="X18" s="162" t="s">
        <v>696</v>
      </c>
      <c r="Y18" s="162"/>
      <c r="Z18" s="162">
        <v>1017470</v>
      </c>
      <c r="AA18" s="162"/>
      <c r="AB18" s="162"/>
    </row>
    <row r="19" spans="1:28">
      <c r="A19" s="158" t="s">
        <v>1066</v>
      </c>
      <c r="B19" s="158" t="s">
        <v>985</v>
      </c>
      <c r="C19" s="158" t="s">
        <v>1640</v>
      </c>
      <c r="D19" s="158" t="s">
        <v>987</v>
      </c>
      <c r="E19" s="158" t="s">
        <v>1641</v>
      </c>
      <c r="F19" s="158">
        <v>27</v>
      </c>
      <c r="G19" s="159"/>
      <c r="H19" s="158"/>
      <c r="I19" s="158"/>
      <c r="J19" s="158"/>
      <c r="K19" s="158"/>
      <c r="L19" s="207">
        <v>54</v>
      </c>
      <c r="M19" s="158"/>
      <c r="N19" s="158"/>
      <c r="O19" s="158"/>
      <c r="P19" s="160">
        <f>SUM(H19:O19)</f>
        <v>54</v>
      </c>
      <c r="Q19" s="162" t="s">
        <v>33</v>
      </c>
      <c r="R19" s="540" t="b">
        <v>0</v>
      </c>
      <c r="S19" s="208">
        <v>116851</v>
      </c>
      <c r="T19" s="490" t="s">
        <v>34</v>
      </c>
      <c r="U19" s="205" t="s">
        <v>946</v>
      </c>
      <c r="V19" s="162" t="s">
        <v>213</v>
      </c>
      <c r="W19" s="162" t="s">
        <v>54</v>
      </c>
      <c r="X19" s="162" t="s">
        <v>1011</v>
      </c>
      <c r="Y19" s="162"/>
      <c r="Z19" s="162">
        <v>1017471</v>
      </c>
      <c r="AA19" s="162"/>
      <c r="AB19" s="162"/>
    </row>
    <row r="20" spans="1:28" ht="24">
      <c r="A20" s="560" t="s">
        <v>215</v>
      </c>
      <c r="B20" s="158" t="s">
        <v>1191</v>
      </c>
      <c r="C20" s="158" t="s">
        <v>1642</v>
      </c>
      <c r="D20" s="158" t="s">
        <v>1572</v>
      </c>
      <c r="E20" s="158" t="s">
        <v>1643</v>
      </c>
      <c r="F20" s="236">
        <v>11.3</v>
      </c>
      <c r="G20" s="159" t="s">
        <v>1258</v>
      </c>
      <c r="H20" s="158"/>
      <c r="I20" s="158"/>
      <c r="J20" s="158"/>
      <c r="K20" s="158"/>
      <c r="L20" s="158"/>
      <c r="M20" s="207">
        <v>27</v>
      </c>
      <c r="N20" s="207">
        <v>81</v>
      </c>
      <c r="O20" s="207">
        <v>53</v>
      </c>
      <c r="P20" s="160">
        <f>SUM(H20:O20)</f>
        <v>161</v>
      </c>
      <c r="Q20" s="514" t="s">
        <v>31</v>
      </c>
      <c r="R20" s="540" t="b">
        <v>0</v>
      </c>
      <c r="S20" s="502">
        <v>116907</v>
      </c>
      <c r="T20" s="541" t="s">
        <v>32</v>
      </c>
      <c r="U20" s="205" t="s">
        <v>653</v>
      </c>
      <c r="V20" s="162" t="s">
        <v>59</v>
      </c>
      <c r="W20" s="162" t="s">
        <v>60</v>
      </c>
      <c r="X20" s="162" t="s">
        <v>1644</v>
      </c>
      <c r="Y20" s="162"/>
      <c r="Z20" s="162">
        <v>1017472</v>
      </c>
      <c r="AA20" s="162"/>
      <c r="AB20" s="162"/>
    </row>
    <row r="21" spans="1:28">
      <c r="A21" s="245" t="s">
        <v>1645</v>
      </c>
      <c r="B21" s="245" t="s">
        <v>208</v>
      </c>
      <c r="C21" s="245" t="s">
        <v>1634</v>
      </c>
      <c r="D21" s="245" t="s">
        <v>1490</v>
      </c>
      <c r="E21" s="245" t="s">
        <v>1635</v>
      </c>
      <c r="F21" s="245">
        <v>12.2</v>
      </c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514" t="s">
        <v>31</v>
      </c>
      <c r="R21" s="540" t="b">
        <v>0</v>
      </c>
      <c r="S21" s="208"/>
      <c r="T21" s="541" t="s">
        <v>32</v>
      </c>
      <c r="U21" s="205" t="s">
        <v>653</v>
      </c>
      <c r="V21" s="162" t="s">
        <v>59</v>
      </c>
      <c r="W21" s="162" t="s">
        <v>60</v>
      </c>
      <c r="X21" s="162" t="s">
        <v>84</v>
      </c>
      <c r="Y21" s="162"/>
      <c r="Z21" s="162"/>
      <c r="AA21" s="162"/>
      <c r="AB21" s="162"/>
    </row>
    <row r="22" spans="1:28" ht="24">
      <c r="A22" s="158" t="s">
        <v>588</v>
      </c>
      <c r="B22" s="158" t="s">
        <v>192</v>
      </c>
      <c r="C22" s="158" t="s">
        <v>1646</v>
      </c>
      <c r="D22" s="158" t="s">
        <v>747</v>
      </c>
      <c r="E22" s="158" t="s">
        <v>1647</v>
      </c>
      <c r="F22" s="158">
        <v>10.199999999999999</v>
      </c>
      <c r="G22" s="159" t="s">
        <v>1258</v>
      </c>
      <c r="H22" s="158"/>
      <c r="I22" s="158"/>
      <c r="J22" s="158"/>
      <c r="K22" s="158"/>
      <c r="L22" s="158"/>
      <c r="M22" s="207">
        <v>54</v>
      </c>
      <c r="N22" s="207">
        <v>54</v>
      </c>
      <c r="O22" s="207">
        <v>53</v>
      </c>
      <c r="P22" s="160">
        <f>SUM(H22:O22)</f>
        <v>161</v>
      </c>
      <c r="Q22" s="514" t="s">
        <v>31</v>
      </c>
      <c r="R22" s="540" t="b">
        <v>0</v>
      </c>
      <c r="S22" s="502">
        <v>116908</v>
      </c>
      <c r="T22" s="541" t="s">
        <v>32</v>
      </c>
      <c r="U22" s="205" t="s">
        <v>946</v>
      </c>
      <c r="V22" s="162" t="s">
        <v>59</v>
      </c>
      <c r="W22" s="162" t="s">
        <v>60</v>
      </c>
      <c r="X22" s="162" t="s">
        <v>730</v>
      </c>
      <c r="Y22" s="162"/>
      <c r="Z22" s="162">
        <v>1017473</v>
      </c>
      <c r="AA22" s="162"/>
      <c r="AB22" s="162"/>
    </row>
    <row r="23" spans="1:28" ht="24">
      <c r="A23" s="207" t="s">
        <v>63</v>
      </c>
      <c r="B23" s="207" t="s">
        <v>699</v>
      </c>
      <c r="C23" s="207" t="s">
        <v>1648</v>
      </c>
      <c r="D23" s="207" t="s">
        <v>1649</v>
      </c>
      <c r="E23" s="207" t="s">
        <v>1650</v>
      </c>
      <c r="F23" s="207">
        <v>11.3</v>
      </c>
      <c r="G23" s="159" t="s">
        <v>1258</v>
      </c>
      <c r="H23" s="158"/>
      <c r="I23" s="158"/>
      <c r="J23" s="158"/>
      <c r="K23" s="158"/>
      <c r="L23" s="158"/>
      <c r="M23" s="207">
        <v>54</v>
      </c>
      <c r="N23" s="158"/>
      <c r="O23" s="207">
        <v>107</v>
      </c>
      <c r="P23" s="160">
        <f>SUM(H23:O23)</f>
        <v>161</v>
      </c>
      <c r="Q23" s="514" t="s">
        <v>31</v>
      </c>
      <c r="R23" s="540" t="b">
        <v>0</v>
      </c>
      <c r="S23" s="502">
        <v>116928</v>
      </c>
      <c r="T23" s="541" t="s">
        <v>32</v>
      </c>
      <c r="U23" s="205" t="s">
        <v>653</v>
      </c>
      <c r="V23" s="162" t="s">
        <v>53</v>
      </c>
      <c r="W23" s="162" t="s">
        <v>654</v>
      </c>
      <c r="X23" s="162" t="s">
        <v>1011</v>
      </c>
      <c r="Y23" s="162"/>
      <c r="Z23" s="162">
        <v>1017474</v>
      </c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4">
        <f>SUM(H18:H23)</f>
        <v>0</v>
      </c>
      <c r="I24" s="164">
        <f>SUM(I18:I23)</f>
        <v>0</v>
      </c>
      <c r="J24" s="164">
        <f>SUM(J18:J23)</f>
        <v>0</v>
      </c>
      <c r="K24" s="164">
        <f>SUM(K18:K23)</f>
        <v>0</v>
      </c>
      <c r="L24" s="164">
        <f>SUM(L18:L23)</f>
        <v>54</v>
      </c>
      <c r="M24" s="164">
        <f>SUM(M18:M23)</f>
        <v>135</v>
      </c>
      <c r="N24" s="164">
        <f>SUM(N18:N23)</f>
        <v>296</v>
      </c>
      <c r="O24" s="164">
        <f>SUM(O18:O23)</f>
        <v>213</v>
      </c>
      <c r="P24" s="164">
        <f>SUM(P18:P23)</f>
        <v>698</v>
      </c>
      <c r="Q24" s="165"/>
      <c r="R24" s="165"/>
      <c r="S24" s="214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31" spans="1:28" ht="14.25">
      <c r="C31" s="158" t="s">
        <v>1651</v>
      </c>
      <c r="D31" s="158" t="s">
        <v>1652</v>
      </c>
      <c r="E31" s="158" t="s">
        <v>1653</v>
      </c>
      <c r="F31" s="236">
        <v>11.2</v>
      </c>
    </row>
    <row r="34" spans="1:22">
      <c r="A34" s="158"/>
      <c r="B34" s="158"/>
      <c r="C34" s="158"/>
      <c r="D34" s="158"/>
      <c r="E34" s="158"/>
      <c r="F34" s="236"/>
      <c r="G34" s="159"/>
      <c r="H34" s="158"/>
      <c r="I34" s="158"/>
      <c r="J34" s="158"/>
      <c r="K34" s="158"/>
      <c r="L34" s="158"/>
      <c r="M34" s="158"/>
      <c r="N34" s="158"/>
      <c r="O34" s="158"/>
      <c r="P34" s="160"/>
      <c r="Q34" s="514"/>
      <c r="R34" s="162"/>
      <c r="S34" s="162"/>
      <c r="T34" s="516"/>
      <c r="U34" s="205"/>
      <c r="V34" s="162"/>
    </row>
    <row r="37" spans="1:22">
      <c r="A37" s="158"/>
      <c r="B37" s="158"/>
      <c r="C37" s="158"/>
      <c r="D37" s="158"/>
      <c r="E37" s="158"/>
      <c r="F37" s="236"/>
      <c r="G37" s="159"/>
      <c r="H37" s="158"/>
      <c r="I37" s="158"/>
      <c r="J37" s="158"/>
      <c r="K37" s="158"/>
      <c r="L37" s="158"/>
      <c r="M37" s="158"/>
      <c r="N37" s="158"/>
      <c r="O37" s="158"/>
      <c r="P37" s="160"/>
      <c r="Q37" s="514"/>
      <c r="R37" s="515" t="b">
        <v>0</v>
      </c>
      <c r="S37" s="162"/>
      <c r="T37" s="516"/>
      <c r="U37" s="205"/>
      <c r="V37" s="162"/>
    </row>
  </sheetData>
  <mergeCells count="16">
    <mergeCell ref="A16:F16"/>
    <mergeCell ref="H16:P16"/>
    <mergeCell ref="Q16:Y16"/>
    <mergeCell ref="B26:C26"/>
    <mergeCell ref="E26:E28"/>
    <mergeCell ref="F26:K28"/>
    <mergeCell ref="B27:C27"/>
    <mergeCell ref="B28:C28"/>
    <mergeCell ref="A1:F1"/>
    <mergeCell ref="H1:P1"/>
    <mergeCell ref="Q1:Y1"/>
    <mergeCell ref="B12:C12"/>
    <mergeCell ref="E12:E14"/>
    <mergeCell ref="F12:K14"/>
    <mergeCell ref="B13:C13"/>
    <mergeCell ref="B14:C14"/>
  </mergeCells>
  <conditionalFormatting sqref="Z24 Z10">
    <cfRule type="containsText" dxfId="2007" priority="7" operator="containsText" text="Terminal 1">
      <formula>NOT(ISERROR(SEARCH("Terminal 1",Z10)))</formula>
    </cfRule>
    <cfRule type="containsText" dxfId="2006" priority="8" operator="containsText" text="OSCC">
      <formula>NOT(ISERROR(SEARCH("OSCC",Z10)))</formula>
    </cfRule>
    <cfRule type="containsText" dxfId="2005" priority="9" operator="containsText" text="GPC">
      <formula>NOT(ISERROR(SEARCH("GPC",Z10)))</formula>
    </cfRule>
    <cfRule type="containsText" dxfId="2004" priority="10" operator="containsText" text="Helsinki">
      <formula>NOT(ISERROR(SEARCH("Helsinki",Z10)))</formula>
    </cfRule>
  </conditionalFormatting>
  <conditionalFormatting sqref="W18:W23 W3:W9">
    <cfRule type="cellIs" dxfId="2003" priority="4" operator="equal">
      <formula>"LAST"</formula>
    </cfRule>
    <cfRule type="cellIs" dxfId="2002" priority="5" operator="equal">
      <formula>"FIRST"</formula>
    </cfRule>
    <cfRule type="cellIs" dxfId="2001" priority="6" operator="equal">
      <formula>"MIDDLE"</formula>
    </cfRule>
  </conditionalFormatting>
  <dataValidations count="2">
    <dataValidation type="list" showInputMessage="1" showErrorMessage="1" sqref="Z10 Z24" xr:uid="{DA9F66A5-9A61-4CC3-88C3-AF1E316998EA}">
      <formula1>"GPC, OSCC, Terminal 1, Helsinki"</formula1>
    </dataValidation>
    <dataValidation type="list" allowBlank="1" showInputMessage="1" showErrorMessage="1" sqref="W18:W23 W3:W9" xr:uid="{9FD33551-16C0-4559-81D3-DEFFB9891129}">
      <formula1>"FIRST, MIDDLE, LAST"</formula1>
    </dataValidation>
  </dataValidation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1CEC-8A63-42D8-A725-4CAA8257D8B4}">
  <sheetPr>
    <tabColor rgb="FF0070C0"/>
  </sheetPr>
  <dimension ref="A1:AB28"/>
  <sheetViews>
    <sheetView workbookViewId="0">
      <selection activeCell="U11" sqref="U1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6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260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43" t="s">
        <v>1654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688</v>
      </c>
      <c r="B3" s="158" t="s">
        <v>1013</v>
      </c>
      <c r="C3" s="207" t="s">
        <v>1655</v>
      </c>
      <c r="D3" s="158" t="s">
        <v>1177</v>
      </c>
      <c r="E3" s="158" t="s">
        <v>1656</v>
      </c>
      <c r="F3" s="236">
        <v>9.7200000000000006</v>
      </c>
      <c r="G3" s="523" t="s">
        <v>1450</v>
      </c>
      <c r="H3" s="158"/>
      <c r="I3" s="158"/>
      <c r="J3" s="158"/>
      <c r="K3" s="158"/>
      <c r="L3" s="207">
        <v>27</v>
      </c>
      <c r="M3" s="207">
        <v>54</v>
      </c>
      <c r="N3" s="207">
        <v>54</v>
      </c>
      <c r="O3" s="207">
        <v>26</v>
      </c>
      <c r="P3" s="160">
        <f>SUM(H3:O3)</f>
        <v>161</v>
      </c>
      <c r="Q3" s="514" t="s">
        <v>31</v>
      </c>
      <c r="R3" s="515" t="b">
        <v>0</v>
      </c>
      <c r="S3" s="162">
        <v>116800</v>
      </c>
      <c r="T3" s="516" t="s">
        <v>32</v>
      </c>
      <c r="U3" s="206">
        <v>0.16666666666666666</v>
      </c>
      <c r="V3" s="162" t="s">
        <v>59</v>
      </c>
      <c r="W3" s="162" t="s">
        <v>60</v>
      </c>
      <c r="X3" s="162" t="s">
        <v>196</v>
      </c>
      <c r="Y3" s="162"/>
      <c r="Z3" s="162">
        <v>1017406</v>
      </c>
      <c r="AA3" s="162"/>
      <c r="AB3" s="162"/>
    </row>
    <row r="4" spans="1:28" ht="24">
      <c r="A4" s="158" t="s">
        <v>48</v>
      </c>
      <c r="B4" s="158" t="s">
        <v>208</v>
      </c>
      <c r="C4" s="207" t="s">
        <v>1657</v>
      </c>
      <c r="D4" s="158" t="s">
        <v>1204</v>
      </c>
      <c r="E4" s="158" t="s">
        <v>1658</v>
      </c>
      <c r="F4" s="236">
        <v>13.3</v>
      </c>
      <c r="G4" s="159" t="s">
        <v>1659</v>
      </c>
      <c r="H4" s="158"/>
      <c r="I4" s="158"/>
      <c r="J4" s="158"/>
      <c r="K4" s="158"/>
      <c r="L4" s="158"/>
      <c r="M4" s="158"/>
      <c r="N4" s="207">
        <v>161</v>
      </c>
      <c r="O4" s="158">
        <v>0</v>
      </c>
      <c r="P4" s="160">
        <f>SUM(H4:O4)</f>
        <v>161</v>
      </c>
      <c r="Q4" s="514" t="s">
        <v>31</v>
      </c>
      <c r="R4" s="515" t="b">
        <v>0</v>
      </c>
      <c r="S4" s="162">
        <v>116803</v>
      </c>
      <c r="T4" s="516" t="s">
        <v>32</v>
      </c>
      <c r="U4" s="206">
        <v>0.25</v>
      </c>
      <c r="V4" s="162" t="s">
        <v>53</v>
      </c>
      <c r="W4" s="162" t="s">
        <v>54</v>
      </c>
      <c r="X4" s="162" t="s">
        <v>1439</v>
      </c>
      <c r="Y4" s="162"/>
      <c r="Z4" s="162">
        <v>1017410</v>
      </c>
      <c r="AA4" s="162"/>
      <c r="AB4" s="162"/>
    </row>
    <row r="5" spans="1:28">
      <c r="A5" s="199" t="s">
        <v>846</v>
      </c>
      <c r="B5" s="199" t="s">
        <v>135</v>
      </c>
      <c r="C5" s="207" t="s">
        <v>1660</v>
      </c>
      <c r="D5" s="158" t="s">
        <v>151</v>
      </c>
      <c r="E5" s="158" t="s">
        <v>1661</v>
      </c>
      <c r="F5" s="236">
        <v>14.9</v>
      </c>
      <c r="G5" s="159"/>
      <c r="H5" s="158"/>
      <c r="I5" s="158"/>
      <c r="J5" s="158"/>
      <c r="K5" s="158"/>
      <c r="L5" s="158"/>
      <c r="M5" s="158"/>
      <c r="N5" s="207">
        <v>81</v>
      </c>
      <c r="O5" s="207">
        <v>80</v>
      </c>
      <c r="P5" s="160">
        <f>SUM(H5:O5)</f>
        <v>161</v>
      </c>
      <c r="Q5" s="162" t="s">
        <v>33</v>
      </c>
      <c r="R5" s="515" t="b">
        <v>0</v>
      </c>
      <c r="S5" s="162">
        <v>116782</v>
      </c>
      <c r="T5" s="162" t="s">
        <v>34</v>
      </c>
      <c r="U5" s="205" t="s">
        <v>653</v>
      </c>
      <c r="V5" s="162" t="s">
        <v>59</v>
      </c>
      <c r="W5" s="162" t="s">
        <v>60</v>
      </c>
      <c r="X5" s="162" t="s">
        <v>1208</v>
      </c>
      <c r="Y5" s="162"/>
      <c r="Z5" s="162">
        <v>1017412</v>
      </c>
      <c r="AA5" s="162"/>
      <c r="AB5" s="162"/>
    </row>
    <row r="6" spans="1:28" ht="24">
      <c r="A6" s="553" t="s">
        <v>688</v>
      </c>
      <c r="B6" s="158" t="s">
        <v>208</v>
      </c>
      <c r="C6" s="207" t="s">
        <v>1662</v>
      </c>
      <c r="D6" s="158" t="s">
        <v>1150</v>
      </c>
      <c r="E6" s="158" t="s">
        <v>1663</v>
      </c>
      <c r="F6" s="236">
        <v>11.8</v>
      </c>
      <c r="G6" s="159" t="s">
        <v>1450</v>
      </c>
      <c r="H6" s="158"/>
      <c r="I6" s="158"/>
      <c r="J6" s="158"/>
      <c r="K6" s="158"/>
      <c r="L6" s="158"/>
      <c r="M6" s="207">
        <v>54</v>
      </c>
      <c r="N6" s="207">
        <v>54</v>
      </c>
      <c r="O6" s="158"/>
      <c r="P6" s="160">
        <f>SUM(H6:O6)</f>
        <v>108</v>
      </c>
      <c r="Q6" s="514" t="s">
        <v>31</v>
      </c>
      <c r="R6" s="162"/>
      <c r="S6" s="162">
        <v>116805</v>
      </c>
      <c r="T6" s="516" t="s">
        <v>32</v>
      </c>
      <c r="U6" s="205" t="s">
        <v>653</v>
      </c>
      <c r="V6" s="162" t="s">
        <v>53</v>
      </c>
      <c r="W6" s="162" t="s">
        <v>54</v>
      </c>
      <c r="X6" s="162" t="s">
        <v>841</v>
      </c>
      <c r="Y6" s="162"/>
      <c r="Z6" s="162">
        <v>1017413</v>
      </c>
      <c r="AA6" s="162"/>
      <c r="AB6" s="162"/>
    </row>
    <row r="7" spans="1:28" ht="24">
      <c r="A7" s="553" t="s">
        <v>271</v>
      </c>
      <c r="B7" s="158" t="s">
        <v>208</v>
      </c>
      <c r="C7" s="207" t="s">
        <v>1664</v>
      </c>
      <c r="D7" s="158" t="s">
        <v>1652</v>
      </c>
      <c r="E7" s="158" t="s">
        <v>1665</v>
      </c>
      <c r="F7" s="236">
        <v>11.8</v>
      </c>
      <c r="G7" s="159" t="s">
        <v>1659</v>
      </c>
      <c r="H7" s="158"/>
      <c r="I7" s="158"/>
      <c r="J7" s="158"/>
      <c r="K7" s="158"/>
      <c r="L7" s="158"/>
      <c r="M7" s="158"/>
      <c r="N7" s="207">
        <v>13</v>
      </c>
      <c r="O7" s="207">
        <v>148</v>
      </c>
      <c r="P7" s="160">
        <f>SUM(H7:O7)</f>
        <v>161</v>
      </c>
      <c r="Q7" s="514" t="s">
        <v>31</v>
      </c>
      <c r="R7" s="162"/>
      <c r="S7" s="162">
        <v>116804</v>
      </c>
      <c r="T7" s="516" t="s">
        <v>32</v>
      </c>
      <c r="U7" s="205" t="s">
        <v>653</v>
      </c>
      <c r="V7" s="162" t="s">
        <v>53</v>
      </c>
      <c r="W7" s="162" t="s">
        <v>54</v>
      </c>
      <c r="X7" s="162" t="s">
        <v>849</v>
      </c>
      <c r="Y7" s="162"/>
      <c r="Z7" s="162">
        <v>1017415</v>
      </c>
      <c r="AA7" s="162"/>
      <c r="AB7" s="162"/>
    </row>
    <row r="8" spans="1:28" ht="24">
      <c r="A8" s="554" t="s">
        <v>283</v>
      </c>
      <c r="B8" s="554" t="s">
        <v>1013</v>
      </c>
      <c r="C8" s="207" t="s">
        <v>1666</v>
      </c>
      <c r="D8" s="158" t="s">
        <v>1177</v>
      </c>
      <c r="E8" s="158" t="s">
        <v>1656</v>
      </c>
      <c r="F8" s="236">
        <v>9.7200000000000006</v>
      </c>
      <c r="G8" s="555" t="s">
        <v>1258</v>
      </c>
      <c r="H8" s="554"/>
      <c r="I8" s="554"/>
      <c r="J8" s="554"/>
      <c r="K8" s="554"/>
      <c r="L8" s="554"/>
      <c r="M8" s="207">
        <v>81</v>
      </c>
      <c r="N8" s="554">
        <v>0</v>
      </c>
      <c r="O8" s="207">
        <v>80</v>
      </c>
      <c r="P8" s="160">
        <f>SUM(H8:O8)</f>
        <v>161</v>
      </c>
      <c r="Q8" s="514" t="s">
        <v>31</v>
      </c>
      <c r="R8" s="162"/>
      <c r="S8" s="162">
        <v>116806</v>
      </c>
      <c r="T8" s="516" t="s">
        <v>32</v>
      </c>
      <c r="U8" s="557" t="s">
        <v>1311</v>
      </c>
      <c r="V8" s="556" t="s">
        <v>59</v>
      </c>
      <c r="W8" s="162" t="s">
        <v>60</v>
      </c>
      <c r="X8" s="162" t="s">
        <v>196</v>
      </c>
      <c r="Y8" s="162"/>
      <c r="Z8" s="162">
        <v>1017416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27</v>
      </c>
      <c r="M9" s="164">
        <f>SUM(M3:M8)</f>
        <v>189</v>
      </c>
      <c r="N9" s="164">
        <f>SUM(N3:N8)</f>
        <v>363</v>
      </c>
      <c r="O9" s="164">
        <f>SUM(O3:O8)</f>
        <v>334</v>
      </c>
      <c r="P9" s="164">
        <f>SUM(P3:P8)</f>
        <v>913</v>
      </c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68" t="s">
        <v>1667</v>
      </c>
      <c r="B15" s="763"/>
      <c r="C15" s="763"/>
      <c r="D15" s="763"/>
      <c r="E15" s="763"/>
      <c r="F15" s="769"/>
      <c r="G15" s="473"/>
      <c r="H15" s="770" t="s">
        <v>1</v>
      </c>
      <c r="I15" s="763"/>
      <c r="J15" s="763"/>
      <c r="K15" s="763"/>
      <c r="L15" s="763"/>
      <c r="M15" s="763"/>
      <c r="N15" s="763"/>
      <c r="O15" s="763"/>
      <c r="P15" s="769"/>
      <c r="Q15" s="771">
        <v>0.75</v>
      </c>
      <c r="R15" s="772"/>
      <c r="S15" s="772"/>
      <c r="T15" s="772"/>
      <c r="U15" s="772"/>
      <c r="V15" s="772"/>
      <c r="W15" s="772"/>
      <c r="X15" s="772"/>
      <c r="Y15" s="772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517" t="s">
        <v>20</v>
      </c>
      <c r="R16" s="513" t="s">
        <v>22</v>
      </c>
      <c r="S16" s="517" t="s">
        <v>9</v>
      </c>
      <c r="T16" s="517" t="s">
        <v>21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245" t="s">
        <v>1668</v>
      </c>
      <c r="B17" s="245" t="s">
        <v>66</v>
      </c>
      <c r="C17" s="245" t="s">
        <v>1669</v>
      </c>
      <c r="D17" s="245" t="s">
        <v>1307</v>
      </c>
      <c r="E17" s="245" t="s">
        <v>1670</v>
      </c>
      <c r="F17" s="245">
        <v>12.3</v>
      </c>
      <c r="G17" s="246"/>
      <c r="H17" s="245"/>
      <c r="I17" s="245"/>
      <c r="J17" s="245"/>
      <c r="K17" s="245"/>
      <c r="L17" s="245"/>
      <c r="M17" s="245"/>
      <c r="N17" s="245"/>
      <c r="O17" s="245"/>
      <c r="P17" s="272">
        <f>SUM(H17:O17)</f>
        <v>0</v>
      </c>
      <c r="Q17" s="514" t="s">
        <v>31</v>
      </c>
      <c r="R17" s="515" t="b">
        <v>0</v>
      </c>
      <c r="S17" s="162"/>
      <c r="T17" s="162" t="s">
        <v>32</v>
      </c>
      <c r="U17" s="206">
        <v>0.16666666666666666</v>
      </c>
      <c r="V17" s="162" t="s">
        <v>59</v>
      </c>
      <c r="W17" s="162"/>
      <c r="X17" s="162" t="s">
        <v>1439</v>
      </c>
      <c r="Y17" s="162"/>
      <c r="Z17" s="162"/>
      <c r="AA17" s="162"/>
      <c r="AB17" s="162"/>
    </row>
    <row r="18" spans="1:28">
      <c r="A18" s="245" t="s">
        <v>1668</v>
      </c>
      <c r="B18" s="245" t="s">
        <v>66</v>
      </c>
      <c r="C18" s="245" t="s">
        <v>1671</v>
      </c>
      <c r="D18" s="245" t="s">
        <v>225</v>
      </c>
      <c r="E18" s="245" t="s">
        <v>1672</v>
      </c>
      <c r="F18" s="245">
        <v>10.3</v>
      </c>
      <c r="G18" s="246"/>
      <c r="H18" s="245"/>
      <c r="I18" s="245"/>
      <c r="J18" s="245"/>
      <c r="K18" s="245"/>
      <c r="L18" s="245"/>
      <c r="M18" s="245"/>
      <c r="N18" s="245"/>
      <c r="O18" s="245"/>
      <c r="P18" s="272">
        <f>SUM(H18:O18)</f>
        <v>0</v>
      </c>
      <c r="Q18" s="514" t="s">
        <v>31</v>
      </c>
      <c r="R18" s="515" t="b">
        <v>0</v>
      </c>
      <c r="S18" s="162"/>
      <c r="T18" s="162" t="s">
        <v>32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245" t="s">
        <v>1668</v>
      </c>
      <c r="B19" s="245" t="s">
        <v>1013</v>
      </c>
      <c r="C19" s="245" t="s">
        <v>1673</v>
      </c>
      <c r="D19" s="245" t="s">
        <v>747</v>
      </c>
      <c r="E19" s="245" t="s">
        <v>1674</v>
      </c>
      <c r="F19" s="245">
        <v>9.6999999999999993</v>
      </c>
      <c r="G19" s="246"/>
      <c r="H19" s="245"/>
      <c r="I19" s="245"/>
      <c r="J19" s="245"/>
      <c r="K19" s="245"/>
      <c r="L19" s="245"/>
      <c r="M19" s="245"/>
      <c r="N19" s="245"/>
      <c r="O19" s="245"/>
      <c r="P19" s="272">
        <f>SUM(H19:O19)</f>
        <v>0</v>
      </c>
      <c r="Q19" s="307" t="s">
        <v>33</v>
      </c>
      <c r="R19" s="162"/>
      <c r="S19" s="162"/>
      <c r="T19" s="516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2" t="s">
        <v>33</v>
      </c>
      <c r="R20" s="162"/>
      <c r="S20" s="162"/>
      <c r="T20" s="162" t="s">
        <v>34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162" t="s">
        <v>34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5"/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5:F15"/>
    <mergeCell ref="H15:P15"/>
    <mergeCell ref="Q15:Y15"/>
    <mergeCell ref="B26:C26"/>
    <mergeCell ref="E26:E28"/>
    <mergeCell ref="F26:K28"/>
    <mergeCell ref="B27:C27"/>
    <mergeCell ref="B28:C28"/>
    <mergeCell ref="A1:F1"/>
    <mergeCell ref="H1:P1"/>
    <mergeCell ref="Q1:Y1"/>
    <mergeCell ref="B11:C11"/>
    <mergeCell ref="E11:E13"/>
    <mergeCell ref="F11:K13"/>
    <mergeCell ref="B12:C12"/>
    <mergeCell ref="B13:C13"/>
  </mergeCells>
  <conditionalFormatting sqref="Z24 Z9">
    <cfRule type="containsText" dxfId="2000" priority="7" operator="containsText" text="Terminal 1">
      <formula>NOT(ISERROR(SEARCH("Terminal 1",Z9)))</formula>
    </cfRule>
    <cfRule type="containsText" dxfId="1999" priority="8" operator="containsText" text="OSCC">
      <formula>NOT(ISERROR(SEARCH("OSCC",Z9)))</formula>
    </cfRule>
    <cfRule type="containsText" dxfId="1998" priority="9" operator="containsText" text="GPC">
      <formula>NOT(ISERROR(SEARCH("GPC",Z9)))</formula>
    </cfRule>
    <cfRule type="containsText" dxfId="1997" priority="10" operator="containsText" text="Helsinki">
      <formula>NOT(ISERROR(SEARCH("Helsinki",Z9)))</formula>
    </cfRule>
  </conditionalFormatting>
  <conditionalFormatting sqref="W3:W8">
    <cfRule type="cellIs" dxfId="1996" priority="4" operator="equal">
      <formula>"LAST"</formula>
    </cfRule>
    <cfRule type="cellIs" dxfId="1995" priority="5" operator="equal">
      <formula>"FIRST"</formula>
    </cfRule>
    <cfRule type="cellIs" dxfId="1994" priority="6" operator="equal">
      <formula>"MIDDLE"</formula>
    </cfRule>
  </conditionalFormatting>
  <conditionalFormatting sqref="W17:W23">
    <cfRule type="cellIs" dxfId="1993" priority="1" operator="equal">
      <formula>"LAST"</formula>
    </cfRule>
    <cfRule type="cellIs" dxfId="1992" priority="2" operator="equal">
      <formula>"FIRST"</formula>
    </cfRule>
    <cfRule type="cellIs" dxfId="1991" priority="3" operator="equal">
      <formula>"MIDDLE"</formula>
    </cfRule>
  </conditionalFormatting>
  <dataValidations count="2">
    <dataValidation type="list" showInputMessage="1" showErrorMessage="1" sqref="Z9 Z24" xr:uid="{F11D89A6-D2D8-4A71-9F45-9EA0907C8649}">
      <formula1>"GPC, OSCC, Terminal 1, Helsinki"</formula1>
    </dataValidation>
    <dataValidation type="list" allowBlank="1" showInputMessage="1" showErrorMessage="1" sqref="W17:W23 W3:W8" xr:uid="{A2BBD152-FF4E-4C10-9F79-BD3F5E67F5CF}">
      <formula1>"FIRST, MIDDLE, LAST"</formula1>
    </dataValidation>
  </dataValidation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55DF-D33A-44BD-871E-238146A10734}">
  <sheetPr>
    <tabColor rgb="FF0070C0"/>
  </sheetPr>
  <dimension ref="A1:AB16"/>
  <sheetViews>
    <sheetView workbookViewId="0">
      <selection activeCell="S7" sqref="S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3.8554687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43">
        <v>0.75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31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331" t="s">
        <v>688</v>
      </c>
      <c r="B3" s="331" t="s">
        <v>208</v>
      </c>
      <c r="C3" s="319" t="s">
        <v>1675</v>
      </c>
      <c r="D3" s="158" t="s">
        <v>1490</v>
      </c>
      <c r="E3" s="158" t="s">
        <v>1676</v>
      </c>
      <c r="F3" s="236">
        <v>12.2</v>
      </c>
      <c r="G3" s="159" t="s">
        <v>1450</v>
      </c>
      <c r="H3" s="158"/>
      <c r="I3" s="158"/>
      <c r="J3" s="158"/>
      <c r="K3" s="158"/>
      <c r="L3" s="207">
        <v>27</v>
      </c>
      <c r="M3" s="207">
        <v>27</v>
      </c>
      <c r="N3" s="207">
        <v>27</v>
      </c>
      <c r="O3" s="207">
        <v>27</v>
      </c>
      <c r="P3" s="160">
        <f>SUM(H3:O3)</f>
        <v>108</v>
      </c>
      <c r="Q3" s="514" t="s">
        <v>31</v>
      </c>
      <c r="R3" s="515" t="b">
        <v>0</v>
      </c>
      <c r="S3" s="162">
        <v>116744</v>
      </c>
      <c r="T3" s="516" t="s">
        <v>32</v>
      </c>
      <c r="U3" s="205" t="s">
        <v>653</v>
      </c>
      <c r="V3" s="162" t="s">
        <v>59</v>
      </c>
      <c r="W3" s="162"/>
      <c r="X3" s="162" t="s">
        <v>308</v>
      </c>
      <c r="Y3" s="162"/>
      <c r="Z3" s="162">
        <v>1017342</v>
      </c>
      <c r="AA3" s="162"/>
      <c r="AB3" s="162"/>
    </row>
    <row r="4" spans="1:28">
      <c r="A4" s="331" t="s">
        <v>63</v>
      </c>
      <c r="B4" s="331" t="s">
        <v>208</v>
      </c>
      <c r="C4" s="319" t="s">
        <v>1677</v>
      </c>
      <c r="D4" s="158" t="s">
        <v>1490</v>
      </c>
      <c r="E4" s="158" t="s">
        <v>1676</v>
      </c>
      <c r="F4" s="236">
        <v>12.2</v>
      </c>
      <c r="G4" s="159" t="s">
        <v>251</v>
      </c>
      <c r="H4" s="158"/>
      <c r="I4" s="158"/>
      <c r="J4" s="158"/>
      <c r="K4" s="158"/>
      <c r="L4" s="158"/>
      <c r="M4" s="158"/>
      <c r="N4" s="207">
        <v>107</v>
      </c>
      <c r="O4" s="207">
        <v>54</v>
      </c>
      <c r="P4" s="160">
        <f>SUM(H4:O4)</f>
        <v>161</v>
      </c>
      <c r="Q4" s="514" t="s">
        <v>31</v>
      </c>
      <c r="R4" s="515" t="b">
        <v>0</v>
      </c>
      <c r="S4" s="162">
        <v>116745</v>
      </c>
      <c r="T4" s="516" t="s">
        <v>32</v>
      </c>
      <c r="U4" s="205" t="s">
        <v>653</v>
      </c>
      <c r="V4" s="162" t="s">
        <v>59</v>
      </c>
      <c r="W4" s="162"/>
      <c r="X4" s="162" t="s">
        <v>308</v>
      </c>
      <c r="Y4" s="162"/>
      <c r="Z4" s="162">
        <v>1017343</v>
      </c>
      <c r="AA4" s="162"/>
      <c r="AB4" s="162"/>
    </row>
    <row r="5" spans="1:28">
      <c r="A5" s="331" t="s">
        <v>61</v>
      </c>
      <c r="B5" s="331" t="s">
        <v>208</v>
      </c>
      <c r="C5" s="319" t="s">
        <v>1678</v>
      </c>
      <c r="D5" s="158" t="s">
        <v>1490</v>
      </c>
      <c r="E5" s="158" t="s">
        <v>1676</v>
      </c>
      <c r="F5" s="236">
        <v>12.2</v>
      </c>
      <c r="G5" s="159" t="s">
        <v>251</v>
      </c>
      <c r="H5" s="158"/>
      <c r="I5" s="158"/>
      <c r="J5" s="158"/>
      <c r="K5" s="158"/>
      <c r="L5" s="158"/>
      <c r="M5" s="158"/>
      <c r="N5" s="207">
        <v>107</v>
      </c>
      <c r="O5" s="207">
        <v>54</v>
      </c>
      <c r="P5" s="160">
        <f>SUM(H5:O5)</f>
        <v>161</v>
      </c>
      <c r="Q5" s="514" t="s">
        <v>31</v>
      </c>
      <c r="R5" s="515" t="b">
        <v>0</v>
      </c>
      <c r="S5" s="162">
        <v>116746</v>
      </c>
      <c r="T5" s="516" t="s">
        <v>32</v>
      </c>
      <c r="U5" s="205" t="s">
        <v>653</v>
      </c>
      <c r="V5" s="162" t="s">
        <v>53</v>
      </c>
      <c r="W5" s="162"/>
      <c r="X5" s="162" t="s">
        <v>308</v>
      </c>
      <c r="Y5" s="162"/>
      <c r="Z5" s="162">
        <v>1017344</v>
      </c>
      <c r="AA5" s="162"/>
      <c r="AB5" s="162"/>
    </row>
    <row r="6" spans="1:28">
      <c r="A6" s="199" t="s">
        <v>846</v>
      </c>
      <c r="B6" s="199" t="s">
        <v>135</v>
      </c>
      <c r="C6" s="207" t="s">
        <v>1679</v>
      </c>
      <c r="D6" s="158" t="s">
        <v>602</v>
      </c>
      <c r="E6" s="158" t="s">
        <v>1680</v>
      </c>
      <c r="F6" s="236">
        <v>14.3</v>
      </c>
      <c r="G6" s="159"/>
      <c r="H6" s="158"/>
      <c r="I6" s="158"/>
      <c r="J6" s="158"/>
      <c r="K6" s="158"/>
      <c r="L6" s="158"/>
      <c r="M6" s="158"/>
      <c r="N6" s="207">
        <v>90</v>
      </c>
      <c r="O6" s="217">
        <v>71</v>
      </c>
      <c r="P6" s="160">
        <f>SUM(H6:O6)</f>
        <v>161</v>
      </c>
      <c r="Q6" s="162" t="s">
        <v>33</v>
      </c>
      <c r="R6" s="515" t="b">
        <v>0</v>
      </c>
      <c r="S6" s="162">
        <v>116681</v>
      </c>
      <c r="T6" s="162" t="s">
        <v>34</v>
      </c>
      <c r="U6" s="205" t="s">
        <v>653</v>
      </c>
      <c r="V6" s="162" t="s">
        <v>53</v>
      </c>
      <c r="W6" s="162"/>
      <c r="X6" s="162" t="s">
        <v>565</v>
      </c>
      <c r="Y6" s="162"/>
      <c r="Z6" s="162">
        <v>1017345</v>
      </c>
      <c r="AA6" s="162"/>
      <c r="AB6" s="162"/>
    </row>
    <row r="7" spans="1:28" ht="24">
      <c r="A7" s="245" t="s">
        <v>1681</v>
      </c>
      <c r="B7" s="245" t="s">
        <v>135</v>
      </c>
      <c r="C7" s="245" t="s">
        <v>1682</v>
      </c>
      <c r="D7" s="245" t="s">
        <v>602</v>
      </c>
      <c r="E7" s="245" t="s">
        <v>1680</v>
      </c>
      <c r="F7" s="306">
        <v>14.3</v>
      </c>
      <c r="G7" s="246"/>
      <c r="H7" s="245" t="s">
        <v>388</v>
      </c>
      <c r="I7" s="245"/>
      <c r="J7" s="245"/>
      <c r="K7" s="245"/>
      <c r="L7" s="245"/>
      <c r="M7" s="245"/>
      <c r="N7" s="245"/>
      <c r="O7" s="245"/>
      <c r="P7" s="272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205" t="s">
        <v>653</v>
      </c>
      <c r="V7" s="162" t="s">
        <v>53</v>
      </c>
      <c r="W7" s="162"/>
      <c r="X7" s="162" t="s">
        <v>565</v>
      </c>
      <c r="Y7" s="162"/>
      <c r="Z7" s="162"/>
      <c r="AA7" s="162"/>
      <c r="AB7" s="162"/>
    </row>
    <row r="8" spans="1:28" ht="24">
      <c r="A8" s="158" t="s">
        <v>283</v>
      </c>
      <c r="B8" s="158" t="s">
        <v>192</v>
      </c>
      <c r="C8" s="207" t="s">
        <v>1683</v>
      </c>
      <c r="D8" s="158" t="s">
        <v>1177</v>
      </c>
      <c r="E8" s="158" t="s">
        <v>1684</v>
      </c>
      <c r="F8" s="236">
        <v>9.75</v>
      </c>
      <c r="G8" s="159" t="s">
        <v>1258</v>
      </c>
      <c r="H8" s="158"/>
      <c r="I8" s="158"/>
      <c r="J8" s="158"/>
      <c r="K8" s="158"/>
      <c r="L8" s="207">
        <v>54</v>
      </c>
      <c r="M8" s="207">
        <v>54</v>
      </c>
      <c r="N8" s="207">
        <v>53</v>
      </c>
      <c r="O8" s="158"/>
      <c r="P8" s="160">
        <f>SUM(H8:O8)</f>
        <v>161</v>
      </c>
      <c r="Q8" s="514" t="s">
        <v>31</v>
      </c>
      <c r="R8" s="162"/>
      <c r="S8" s="162">
        <v>116747</v>
      </c>
      <c r="T8" s="516" t="s">
        <v>32</v>
      </c>
      <c r="U8" s="205" t="s">
        <v>653</v>
      </c>
      <c r="V8" s="162" t="s">
        <v>59</v>
      </c>
      <c r="W8" s="162"/>
      <c r="X8" s="162" t="s">
        <v>308</v>
      </c>
      <c r="Y8" s="162"/>
      <c r="Z8" s="162">
        <v>1017346</v>
      </c>
      <c r="AA8" s="162"/>
      <c r="AB8" s="162"/>
    </row>
    <row r="9" spans="1:28">
      <c r="A9" s="158" t="s">
        <v>304</v>
      </c>
      <c r="B9" s="158" t="s">
        <v>66</v>
      </c>
      <c r="C9" s="207" t="s">
        <v>1685</v>
      </c>
      <c r="D9" s="158" t="s">
        <v>1686</v>
      </c>
      <c r="E9" s="158" t="s">
        <v>1687</v>
      </c>
      <c r="F9" s="236">
        <v>10.3</v>
      </c>
      <c r="G9" s="159"/>
      <c r="H9" s="158"/>
      <c r="I9" s="158"/>
      <c r="J9" s="158"/>
      <c r="K9" s="158"/>
      <c r="L9" s="158"/>
      <c r="M9" s="158"/>
      <c r="N9" s="207">
        <v>81</v>
      </c>
      <c r="O9" s="207">
        <v>80</v>
      </c>
      <c r="P9" s="160">
        <f>SUM(H9:O9)</f>
        <v>161</v>
      </c>
      <c r="Q9" s="514" t="s">
        <v>31</v>
      </c>
      <c r="R9" s="162"/>
      <c r="S9" s="162">
        <v>116763</v>
      </c>
      <c r="T9" s="516" t="s">
        <v>32</v>
      </c>
      <c r="U9" s="162"/>
      <c r="V9" s="162"/>
      <c r="W9" s="162"/>
      <c r="X9" s="162"/>
      <c r="Y9" s="162"/>
      <c r="Z9" s="162">
        <v>1017347</v>
      </c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514" t="s">
        <v>31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81</v>
      </c>
      <c r="M11" s="164">
        <f>SUM(M3:M10)</f>
        <v>81</v>
      </c>
      <c r="N11" s="164">
        <f>SUM(N3:N10)</f>
        <v>465</v>
      </c>
      <c r="O11" s="164">
        <f>SUM(O3:O10)</f>
        <v>286</v>
      </c>
      <c r="P11" s="164">
        <f>SUM(P3:P10)</f>
        <v>913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</sheetData>
  <mergeCells count="8"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11">
    <cfRule type="containsText" dxfId="1990" priority="7" operator="containsText" text="Terminal 1">
      <formula>NOT(ISERROR(SEARCH("Terminal 1",Z11)))</formula>
    </cfRule>
    <cfRule type="containsText" dxfId="1989" priority="8" operator="containsText" text="OSCC">
      <formula>NOT(ISERROR(SEARCH("OSCC",Z11)))</formula>
    </cfRule>
    <cfRule type="containsText" dxfId="1988" priority="9" operator="containsText" text="GPC">
      <formula>NOT(ISERROR(SEARCH("GPC",Z11)))</formula>
    </cfRule>
    <cfRule type="containsText" dxfId="1987" priority="10" operator="containsText" text="Helsinki">
      <formula>NOT(ISERROR(SEARCH("Helsinki",Z11)))</formula>
    </cfRule>
  </conditionalFormatting>
  <conditionalFormatting sqref="W3:W9">
    <cfRule type="cellIs" dxfId="1986" priority="4" operator="equal">
      <formula>"LAST"</formula>
    </cfRule>
    <cfRule type="cellIs" dxfId="1985" priority="5" operator="equal">
      <formula>"FIRST"</formula>
    </cfRule>
    <cfRule type="cellIs" dxfId="1984" priority="6" operator="equal">
      <formula>"MIDDLE"</formula>
    </cfRule>
  </conditionalFormatting>
  <dataValidations count="2">
    <dataValidation type="list" showInputMessage="1" showErrorMessage="1" sqref="Z11" xr:uid="{0DF4EBE5-4A7E-4DBA-AF6D-80D0BB38B872}">
      <formula1>"GPC, OSCC, Terminal 1, Helsinki"</formula1>
    </dataValidation>
    <dataValidation type="list" allowBlank="1" showInputMessage="1" showErrorMessage="1" sqref="W3:W9" xr:uid="{F279C5EA-0940-424D-9DC4-DCF75AF661DF}">
      <formula1>"FIRST, MIDDLE, LAST"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2B19-5612-4CF8-98AE-FEC730C93352}">
  <sheetPr>
    <tabColor rgb="FF00B050"/>
  </sheetPr>
  <dimension ref="A1:AB14"/>
  <sheetViews>
    <sheetView workbookViewId="0">
      <selection activeCell="M3" sqref="M3:P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2.5703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10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233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234</v>
      </c>
      <c r="B3" s="158" t="s">
        <v>161</v>
      </c>
      <c r="C3" s="158" t="s">
        <v>235</v>
      </c>
      <c r="D3" s="158" t="s">
        <v>236</v>
      </c>
      <c r="E3" s="158" t="s">
        <v>237</v>
      </c>
      <c r="F3" s="236">
        <v>12.8</v>
      </c>
      <c r="G3" s="628">
        <v>121614</v>
      </c>
      <c r="H3" s="159"/>
      <c r="I3" s="158"/>
      <c r="J3" s="158"/>
      <c r="K3" s="158"/>
      <c r="L3" s="158"/>
      <c r="M3" s="207">
        <v>54</v>
      </c>
      <c r="N3" s="207">
        <v>54</v>
      </c>
      <c r="O3" s="207">
        <v>53</v>
      </c>
      <c r="P3" s="158"/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723">
        <v>0.25</v>
      </c>
      <c r="V3" s="162" t="s">
        <v>59</v>
      </c>
      <c r="W3" s="162" t="s">
        <v>60</v>
      </c>
      <c r="X3" s="162" t="s">
        <v>159</v>
      </c>
      <c r="Y3" s="162"/>
      <c r="Z3" s="162">
        <v>1022265</v>
      </c>
      <c r="AA3" s="162"/>
      <c r="AB3" s="162"/>
    </row>
    <row r="4" spans="1:28" ht="24">
      <c r="A4" s="158" t="s">
        <v>238</v>
      </c>
      <c r="B4" s="158" t="s">
        <v>113</v>
      </c>
      <c r="C4" s="158" t="s">
        <v>239</v>
      </c>
      <c r="D4" s="158" t="s">
        <v>115</v>
      </c>
      <c r="E4" s="158" t="s">
        <v>240</v>
      </c>
      <c r="F4" s="236">
        <v>12.9</v>
      </c>
      <c r="G4" s="628">
        <v>121662</v>
      </c>
      <c r="H4" s="640" t="s">
        <v>241</v>
      </c>
      <c r="I4" s="158"/>
      <c r="J4" s="158"/>
      <c r="K4" s="158"/>
      <c r="L4" s="158"/>
      <c r="M4" s="207">
        <v>41</v>
      </c>
      <c r="N4" s="207">
        <v>60</v>
      </c>
      <c r="O4" s="207">
        <v>60</v>
      </c>
      <c r="P4" s="158"/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723">
        <v>0.25</v>
      </c>
      <c r="V4" s="162" t="s">
        <v>53</v>
      </c>
      <c r="W4" s="162" t="s">
        <v>54</v>
      </c>
      <c r="X4" s="162"/>
      <c r="Y4" s="162"/>
      <c r="Z4" s="162">
        <v>1022266</v>
      </c>
      <c r="AA4" s="162"/>
      <c r="AB4" s="162"/>
    </row>
    <row r="5" spans="1:28" ht="24">
      <c r="A5" s="158" t="s">
        <v>242</v>
      </c>
      <c r="B5" s="158" t="s">
        <v>66</v>
      </c>
      <c r="C5" s="158" t="s">
        <v>243</v>
      </c>
      <c r="D5" s="158" t="s">
        <v>244</v>
      </c>
      <c r="E5" s="158" t="s">
        <v>245</v>
      </c>
      <c r="F5" s="236">
        <v>11.4</v>
      </c>
      <c r="G5" s="628">
        <v>121663</v>
      </c>
      <c r="H5" s="159" t="s">
        <v>212</v>
      </c>
      <c r="I5" s="158"/>
      <c r="J5" s="158"/>
      <c r="K5" s="158"/>
      <c r="L5" s="158"/>
      <c r="M5" s="207">
        <v>41</v>
      </c>
      <c r="N5" s="207">
        <v>60</v>
      </c>
      <c r="O5" s="158">
        <v>30</v>
      </c>
      <c r="P5" s="158">
        <v>30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0.20833333333333334</v>
      </c>
      <c r="V5" s="162" t="s">
        <v>59</v>
      </c>
      <c r="W5" s="162" t="s">
        <v>60</v>
      </c>
      <c r="X5" s="162"/>
      <c r="Y5" s="162"/>
      <c r="Z5" s="162">
        <v>1022267</v>
      </c>
      <c r="AA5" s="162"/>
      <c r="AB5" s="162"/>
    </row>
    <row r="6" spans="1:28" ht="24">
      <c r="A6" s="158" t="s">
        <v>246</v>
      </c>
      <c r="B6" s="158" t="s">
        <v>49</v>
      </c>
      <c r="C6" s="158" t="s">
        <v>247</v>
      </c>
      <c r="D6" s="158" t="s">
        <v>57</v>
      </c>
      <c r="E6" s="158" t="s">
        <v>248</v>
      </c>
      <c r="F6" s="236">
        <v>10.9</v>
      </c>
      <c r="G6" s="628">
        <v>121664</v>
      </c>
      <c r="H6" s="640" t="s">
        <v>249</v>
      </c>
      <c r="I6" s="158"/>
      <c r="J6" s="158"/>
      <c r="K6" s="158"/>
      <c r="L6" s="158"/>
      <c r="M6" s="158"/>
      <c r="N6" s="158"/>
      <c r="O6" s="207">
        <v>101</v>
      </c>
      <c r="P6" s="207">
        <v>60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59</v>
      </c>
      <c r="W6" s="162" t="s">
        <v>60</v>
      </c>
      <c r="X6" s="162"/>
      <c r="Y6" s="162"/>
      <c r="Z6" s="162">
        <v>1022268</v>
      </c>
      <c r="AA6" s="162"/>
      <c r="AB6" s="162"/>
    </row>
    <row r="7" spans="1:28">
      <c r="A7" s="158" t="s">
        <v>61</v>
      </c>
      <c r="B7" s="158" t="s">
        <v>49</v>
      </c>
      <c r="C7" s="158" t="s">
        <v>250</v>
      </c>
      <c r="D7" s="158" t="s">
        <v>57</v>
      </c>
      <c r="E7" s="158" t="s">
        <v>248</v>
      </c>
      <c r="F7" s="236">
        <v>10.9</v>
      </c>
      <c r="G7" s="628">
        <v>121681</v>
      </c>
      <c r="H7" s="640" t="s">
        <v>251</v>
      </c>
      <c r="I7" s="158"/>
      <c r="J7" s="158"/>
      <c r="K7" s="158"/>
      <c r="L7" s="158"/>
      <c r="M7" s="158"/>
      <c r="N7" s="158"/>
      <c r="O7" s="207">
        <v>101</v>
      </c>
      <c r="P7" s="207">
        <v>60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59</v>
      </c>
      <c r="W7" s="162" t="s">
        <v>60</v>
      </c>
      <c r="X7" s="162"/>
      <c r="Y7" s="162"/>
      <c r="Z7" s="162">
        <v>1022269</v>
      </c>
      <c r="AA7" s="162"/>
      <c r="AB7" s="162"/>
    </row>
    <row r="8" spans="1:28" ht="24">
      <c r="A8" s="158" t="s">
        <v>48</v>
      </c>
      <c r="B8" s="158" t="s">
        <v>49</v>
      </c>
      <c r="C8" s="158" t="s">
        <v>252</v>
      </c>
      <c r="D8" s="158" t="s">
        <v>57</v>
      </c>
      <c r="E8" s="158" t="s">
        <v>248</v>
      </c>
      <c r="F8" s="236">
        <v>10.9</v>
      </c>
      <c r="G8" s="628">
        <v>121665</v>
      </c>
      <c r="H8" s="640" t="s">
        <v>249</v>
      </c>
      <c r="I8" s="158"/>
      <c r="J8" s="158"/>
      <c r="K8" s="158"/>
      <c r="L8" s="158"/>
      <c r="M8" s="158"/>
      <c r="N8" s="158"/>
      <c r="O8" s="158">
        <v>101</v>
      </c>
      <c r="P8" s="158">
        <v>60</v>
      </c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0.25</v>
      </c>
      <c r="V8" s="162" t="s">
        <v>59</v>
      </c>
      <c r="W8" s="162" t="s">
        <v>60</v>
      </c>
      <c r="X8" s="162"/>
      <c r="Y8" s="162"/>
      <c r="Z8" s="162">
        <v>1022270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136</v>
      </c>
      <c r="N9" s="164">
        <f>SUM(N3:N8)</f>
        <v>174</v>
      </c>
      <c r="O9" s="164">
        <f>SUM(O3:O8)</f>
        <v>446</v>
      </c>
      <c r="P9" s="164">
        <f>SUM(P3:P8)</f>
        <v>210</v>
      </c>
      <c r="Q9" s="164">
        <f>SUM(Q3:Q8)</f>
        <v>966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3192" priority="7" operator="containsText" text="Terminal 1">
      <formula>NOT(ISERROR(SEARCH("Terminal 1",Z9)))</formula>
    </cfRule>
    <cfRule type="containsText" dxfId="3191" priority="8" operator="containsText" text="OSCC">
      <formula>NOT(ISERROR(SEARCH("OSCC",Z9)))</formula>
    </cfRule>
    <cfRule type="containsText" dxfId="3190" priority="9" operator="containsText" text="GPC">
      <formula>NOT(ISERROR(SEARCH("GPC",Z9)))</formula>
    </cfRule>
    <cfRule type="containsText" dxfId="3189" priority="10" operator="containsText" text="Helsinki">
      <formula>NOT(ISERROR(SEARCH("Helsinki",Z9)))</formula>
    </cfRule>
  </conditionalFormatting>
  <conditionalFormatting sqref="W3:W8">
    <cfRule type="cellIs" dxfId="3188" priority="4" operator="equal">
      <formula>"LAST"</formula>
    </cfRule>
    <cfRule type="cellIs" dxfId="3187" priority="5" operator="equal">
      <formula>"FIRST"</formula>
    </cfRule>
    <cfRule type="cellIs" dxfId="3186" priority="6" operator="equal">
      <formula>"MIDDLE"</formula>
    </cfRule>
  </conditionalFormatting>
  <dataValidations count="2">
    <dataValidation type="list" allowBlank="1" showInputMessage="1" showErrorMessage="1" sqref="W3:W8" xr:uid="{D5B4397D-FE40-456E-B517-C9D5B348363E}">
      <formula1>"FIRST, MIDDLE, LAST"</formula1>
    </dataValidation>
    <dataValidation type="list" showInputMessage="1" showErrorMessage="1" sqref="Z9" xr:uid="{5A0EDF65-89AA-44E9-80DF-471F09EEF93C}">
      <formula1>"GPC, OSCC, Terminal 1, Helsinki"</formula1>
    </dataValidation>
  </dataValidation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FC59-CC47-4671-B450-E296770F121B}">
  <sheetPr>
    <tabColor rgb="FF0070C0"/>
  </sheetPr>
  <dimension ref="A1:AB30"/>
  <sheetViews>
    <sheetView topLeftCell="A4" workbookViewId="0">
      <selection activeCell="S14" sqref="S1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4.285156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43">
        <v>0.75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1688</v>
      </c>
      <c r="B3" s="158" t="s">
        <v>66</v>
      </c>
      <c r="C3" s="207" t="s">
        <v>1689</v>
      </c>
      <c r="D3" s="158" t="s">
        <v>910</v>
      </c>
      <c r="E3" s="158" t="s">
        <v>1690</v>
      </c>
      <c r="F3" s="236">
        <v>10</v>
      </c>
      <c r="G3" s="159" t="s">
        <v>1258</v>
      </c>
      <c r="H3" s="158"/>
      <c r="I3" s="158"/>
      <c r="J3" s="158"/>
      <c r="K3" s="158"/>
      <c r="L3" s="158"/>
      <c r="M3" s="158">
        <v>0</v>
      </c>
      <c r="N3" s="207">
        <v>161</v>
      </c>
      <c r="O3" s="158">
        <v>0</v>
      </c>
      <c r="P3" s="160">
        <f>SUM(H3:O3)</f>
        <v>161</v>
      </c>
      <c r="Q3" s="514" t="s">
        <v>31</v>
      </c>
      <c r="R3" s="515" t="b">
        <v>1</v>
      </c>
      <c r="S3" s="162">
        <v>116709</v>
      </c>
      <c r="T3" s="516" t="s">
        <v>32</v>
      </c>
      <c r="U3" s="205" t="s">
        <v>653</v>
      </c>
      <c r="V3" s="162" t="s">
        <v>53</v>
      </c>
      <c r="W3" s="162"/>
      <c r="X3" s="162" t="s">
        <v>92</v>
      </c>
      <c r="Y3" s="162"/>
      <c r="Z3" s="162">
        <v>1017305</v>
      </c>
      <c r="AA3" s="162"/>
      <c r="AB3" s="162"/>
    </row>
    <row r="4" spans="1:28" ht="24">
      <c r="A4" s="158" t="s">
        <v>304</v>
      </c>
      <c r="B4" s="158" t="s">
        <v>66</v>
      </c>
      <c r="C4" s="207" t="s">
        <v>1691</v>
      </c>
      <c r="D4" s="158" t="s">
        <v>910</v>
      </c>
      <c r="E4" s="158" t="s">
        <v>1690</v>
      </c>
      <c r="F4" s="236">
        <v>10</v>
      </c>
      <c r="G4" s="159" t="s">
        <v>1258</v>
      </c>
      <c r="H4" s="158"/>
      <c r="I4" s="158"/>
      <c r="J4" s="158"/>
      <c r="K4" s="158"/>
      <c r="L4" s="158"/>
      <c r="M4" s="207">
        <v>71</v>
      </c>
      <c r="N4" s="207">
        <v>60</v>
      </c>
      <c r="O4" s="207">
        <v>30</v>
      </c>
      <c r="P4" s="160">
        <f>SUM(H4:O4)</f>
        <v>161</v>
      </c>
      <c r="Q4" s="514" t="s">
        <v>31</v>
      </c>
      <c r="R4" s="515" t="b">
        <v>1</v>
      </c>
      <c r="S4" s="162">
        <v>116710</v>
      </c>
      <c r="T4" s="516" t="s">
        <v>32</v>
      </c>
      <c r="U4" s="205" t="s">
        <v>653</v>
      </c>
      <c r="V4" s="162" t="s">
        <v>53</v>
      </c>
      <c r="W4" s="162"/>
      <c r="X4" s="162" t="s">
        <v>92</v>
      </c>
      <c r="Y4" s="162"/>
      <c r="Z4" s="162">
        <v>1017306</v>
      </c>
      <c r="AA4" s="162"/>
      <c r="AB4" s="162"/>
    </row>
    <row r="5" spans="1:28">
      <c r="A5" s="158" t="s">
        <v>688</v>
      </c>
      <c r="B5" s="158" t="s">
        <v>208</v>
      </c>
      <c r="C5" s="207" t="s">
        <v>1692</v>
      </c>
      <c r="D5" s="158" t="s">
        <v>1020</v>
      </c>
      <c r="E5" s="158" t="s">
        <v>1693</v>
      </c>
      <c r="F5" s="236">
        <v>11</v>
      </c>
      <c r="G5" s="159" t="s">
        <v>1694</v>
      </c>
      <c r="H5" s="158"/>
      <c r="I5" s="158"/>
      <c r="J5" s="158"/>
      <c r="K5" s="158"/>
      <c r="L5" s="158">
        <v>8</v>
      </c>
      <c r="M5" s="207">
        <v>97</v>
      </c>
      <c r="N5" s="158"/>
      <c r="O5" s="158"/>
      <c r="P5" s="160">
        <f>SUM(H5:O5)</f>
        <v>105</v>
      </c>
      <c r="Q5" s="514" t="s">
        <v>31</v>
      </c>
      <c r="R5" s="515" t="b">
        <v>0</v>
      </c>
      <c r="S5" s="162">
        <v>116711</v>
      </c>
      <c r="T5" s="516" t="s">
        <v>32</v>
      </c>
      <c r="U5" s="205" t="s">
        <v>653</v>
      </c>
      <c r="V5" s="162" t="s">
        <v>53</v>
      </c>
      <c r="W5" s="162"/>
      <c r="X5" s="162" t="s">
        <v>1011</v>
      </c>
      <c r="Y5" s="162"/>
      <c r="Z5" s="162">
        <v>1017307</v>
      </c>
      <c r="AA5" s="162"/>
      <c r="AB5" s="162"/>
    </row>
    <row r="6" spans="1:28" ht="24">
      <c r="A6" s="158" t="s">
        <v>63</v>
      </c>
      <c r="B6" s="158" t="s">
        <v>208</v>
      </c>
      <c r="C6" s="207" t="s">
        <v>1695</v>
      </c>
      <c r="D6" s="158" t="s">
        <v>1020</v>
      </c>
      <c r="E6" s="158" t="s">
        <v>1693</v>
      </c>
      <c r="F6" s="236">
        <v>11</v>
      </c>
      <c r="G6" s="159" t="s">
        <v>1539</v>
      </c>
      <c r="H6" s="158"/>
      <c r="I6" s="158"/>
      <c r="J6" s="158"/>
      <c r="K6" s="158"/>
      <c r="L6" s="158"/>
      <c r="M6" s="158"/>
      <c r="N6" s="207">
        <v>71</v>
      </c>
      <c r="O6" s="207">
        <v>90</v>
      </c>
      <c r="P6" s="160">
        <f>SUM(H6:O6)</f>
        <v>161</v>
      </c>
      <c r="Q6" s="514" t="s">
        <v>31</v>
      </c>
      <c r="R6" s="515" t="b">
        <v>0</v>
      </c>
      <c r="S6" s="162">
        <v>116712</v>
      </c>
      <c r="T6" s="516" t="s">
        <v>32</v>
      </c>
      <c r="U6" s="205" t="s">
        <v>653</v>
      </c>
      <c r="V6" s="162" t="s">
        <v>53</v>
      </c>
      <c r="W6" s="162"/>
      <c r="X6" s="162" t="s">
        <v>1011</v>
      </c>
      <c r="Y6" s="162"/>
      <c r="Z6" s="162">
        <v>1017308</v>
      </c>
      <c r="AA6" s="162"/>
      <c r="AB6" s="162"/>
    </row>
    <row r="7" spans="1:28" ht="24">
      <c r="A7" s="158" t="s">
        <v>48</v>
      </c>
      <c r="B7" s="158" t="s">
        <v>208</v>
      </c>
      <c r="C7" s="207" t="s">
        <v>1696</v>
      </c>
      <c r="D7" s="158" t="s">
        <v>1020</v>
      </c>
      <c r="E7" s="158" t="s">
        <v>1693</v>
      </c>
      <c r="F7" s="236">
        <v>11</v>
      </c>
      <c r="G7" s="159" t="s">
        <v>1539</v>
      </c>
      <c r="H7" s="158"/>
      <c r="I7" s="158"/>
      <c r="J7" s="158"/>
      <c r="K7" s="158"/>
      <c r="L7" s="158"/>
      <c r="M7" s="158"/>
      <c r="N7" s="207">
        <v>71</v>
      </c>
      <c r="O7" s="207">
        <v>90</v>
      </c>
      <c r="P7" s="160">
        <f>SUM(H7:O7)</f>
        <v>161</v>
      </c>
      <c r="Q7" s="514" t="s">
        <v>31</v>
      </c>
      <c r="R7" s="515" t="b">
        <v>0</v>
      </c>
      <c r="S7" s="162">
        <v>116715</v>
      </c>
      <c r="T7" s="516" t="s">
        <v>32</v>
      </c>
      <c r="U7" s="205" t="s">
        <v>653</v>
      </c>
      <c r="V7" s="162" t="s">
        <v>53</v>
      </c>
      <c r="W7" s="162"/>
      <c r="X7" s="162" t="s">
        <v>1011</v>
      </c>
      <c r="Y7" s="162"/>
      <c r="Z7" s="162">
        <v>1017309</v>
      </c>
      <c r="AA7" s="162"/>
      <c r="AB7" s="162"/>
    </row>
    <row r="8" spans="1:28" ht="24">
      <c r="A8" s="158" t="s">
        <v>931</v>
      </c>
      <c r="B8" s="158" t="s">
        <v>66</v>
      </c>
      <c r="C8" s="207" t="s">
        <v>1697</v>
      </c>
      <c r="D8" s="158" t="s">
        <v>910</v>
      </c>
      <c r="E8" s="158" t="s">
        <v>1690</v>
      </c>
      <c r="F8" s="236">
        <v>10</v>
      </c>
      <c r="G8" s="159" t="s">
        <v>1258</v>
      </c>
      <c r="H8" s="158"/>
      <c r="I8" s="158"/>
      <c r="J8" s="158"/>
      <c r="K8" s="158"/>
      <c r="L8" s="158"/>
      <c r="M8" s="158"/>
      <c r="N8" s="207">
        <v>26</v>
      </c>
      <c r="O8" s="207">
        <v>79</v>
      </c>
      <c r="P8" s="160">
        <f>SUM(H8:O8)</f>
        <v>105</v>
      </c>
      <c r="Q8" s="514" t="s">
        <v>31</v>
      </c>
      <c r="R8" s="515" t="b">
        <v>0</v>
      </c>
      <c r="S8" s="162">
        <v>116714</v>
      </c>
      <c r="T8" s="516" t="s">
        <v>32</v>
      </c>
      <c r="U8" s="205" t="s">
        <v>653</v>
      </c>
      <c r="V8" s="162" t="s">
        <v>53</v>
      </c>
      <c r="W8" s="162"/>
      <c r="X8" s="162" t="s">
        <v>92</v>
      </c>
      <c r="Y8" s="162"/>
      <c r="Z8" s="162">
        <v>1017310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8</v>
      </c>
      <c r="M11" s="164">
        <f>SUM(M3:M10)</f>
        <v>168</v>
      </c>
      <c r="N11" s="164">
        <f>SUM(N3:N10)</f>
        <v>389</v>
      </c>
      <c r="O11" s="164">
        <f>SUM(O3:O10)</f>
        <v>289</v>
      </c>
      <c r="P11" s="164">
        <f>SUM(P3:P10)</f>
        <v>854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 t="s">
        <v>1698</v>
      </c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43">
        <v>0.75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 ht="24">
      <c r="A19" s="158" t="s">
        <v>160</v>
      </c>
      <c r="B19" s="158" t="s">
        <v>161</v>
      </c>
      <c r="C19" s="207" t="s">
        <v>1699</v>
      </c>
      <c r="D19" s="158" t="s">
        <v>278</v>
      </c>
      <c r="E19" s="158" t="s">
        <v>1700</v>
      </c>
      <c r="F19" s="158">
        <v>13.2</v>
      </c>
      <c r="G19" s="159"/>
      <c r="H19" s="158"/>
      <c r="I19" s="158"/>
      <c r="J19" s="158"/>
      <c r="K19" s="158"/>
      <c r="L19" s="158"/>
      <c r="M19" s="158"/>
      <c r="N19" s="207">
        <v>161</v>
      </c>
      <c r="O19" s="158"/>
      <c r="P19" s="160">
        <f>SUM(H19:O19)</f>
        <v>161</v>
      </c>
      <c r="Q19" s="162" t="s">
        <v>33</v>
      </c>
      <c r="R19" s="515" t="b">
        <v>0</v>
      </c>
      <c r="S19" s="162">
        <v>116665</v>
      </c>
      <c r="T19" s="162" t="s">
        <v>34</v>
      </c>
      <c r="U19" s="206">
        <v>0.25</v>
      </c>
      <c r="V19" s="162" t="s">
        <v>59</v>
      </c>
      <c r="W19" s="162" t="s">
        <v>60</v>
      </c>
      <c r="X19" s="162" t="s">
        <v>1701</v>
      </c>
      <c r="Y19" s="162"/>
      <c r="Z19" s="162">
        <v>1017311</v>
      </c>
      <c r="AA19" s="162"/>
      <c r="AB19" s="162"/>
    </row>
    <row r="20" spans="1:28" ht="24">
      <c r="A20" s="158" t="s">
        <v>1066</v>
      </c>
      <c r="B20" s="158" t="s">
        <v>985</v>
      </c>
      <c r="C20" s="207" t="s">
        <v>1702</v>
      </c>
      <c r="D20" s="158" t="s">
        <v>987</v>
      </c>
      <c r="E20" s="158" t="s">
        <v>1703</v>
      </c>
      <c r="F20" s="158">
        <v>27</v>
      </c>
      <c r="G20" s="159"/>
      <c r="H20" s="158"/>
      <c r="I20" s="158"/>
      <c r="J20" s="158"/>
      <c r="K20" s="158"/>
      <c r="L20" s="207">
        <v>54</v>
      </c>
      <c r="M20" s="158"/>
      <c r="N20" s="158"/>
      <c r="O20" s="158"/>
      <c r="P20" s="160">
        <f>SUM(H20:O20)</f>
        <v>54</v>
      </c>
      <c r="Q20" s="162" t="s">
        <v>33</v>
      </c>
      <c r="R20" s="515" t="b">
        <v>0</v>
      </c>
      <c r="S20" s="162">
        <v>116664</v>
      </c>
      <c r="T20" s="162" t="s">
        <v>34</v>
      </c>
      <c r="U20" s="205" t="s">
        <v>1704</v>
      </c>
      <c r="V20" s="162" t="s">
        <v>213</v>
      </c>
      <c r="W20" s="162" t="s">
        <v>54</v>
      </c>
      <c r="X20" s="162" t="s">
        <v>1302</v>
      </c>
      <c r="Y20" s="162"/>
      <c r="Z20" s="162">
        <v>1017312</v>
      </c>
      <c r="AA20" s="162"/>
      <c r="AB20" s="162"/>
    </row>
    <row r="21" spans="1:28" ht="24">
      <c r="A21" s="158" t="s">
        <v>888</v>
      </c>
      <c r="B21" s="158" t="s">
        <v>72</v>
      </c>
      <c r="C21" s="207" t="s">
        <v>1705</v>
      </c>
      <c r="D21" s="158" t="s">
        <v>101</v>
      </c>
      <c r="E21" s="158" t="s">
        <v>1706</v>
      </c>
      <c r="F21" s="158">
        <v>13.3</v>
      </c>
      <c r="G21" s="159"/>
      <c r="H21" s="158"/>
      <c r="I21" s="158"/>
      <c r="J21" s="158"/>
      <c r="K21" s="158"/>
      <c r="L21" s="158"/>
      <c r="M21" s="207">
        <v>108</v>
      </c>
      <c r="N21" s="207">
        <v>53</v>
      </c>
      <c r="O21" s="158"/>
      <c r="P21" s="160">
        <f>SUM(H21:O21)</f>
        <v>161</v>
      </c>
      <c r="Q21" s="162" t="s">
        <v>33</v>
      </c>
      <c r="R21" s="515" t="b">
        <v>0</v>
      </c>
      <c r="S21" s="162">
        <v>116666</v>
      </c>
      <c r="T21" s="162" t="s">
        <v>34</v>
      </c>
      <c r="U21" s="206">
        <v>0.25</v>
      </c>
      <c r="V21" s="162" t="s">
        <v>59</v>
      </c>
      <c r="W21" s="162" t="s">
        <v>60</v>
      </c>
      <c r="X21" s="162" t="s">
        <v>1701</v>
      </c>
      <c r="Y21" s="162"/>
      <c r="Z21" s="162">
        <v>1017313</v>
      </c>
      <c r="AA21" s="162"/>
      <c r="AB21" s="162"/>
    </row>
    <row r="22" spans="1:28" ht="24">
      <c r="A22" s="158" t="s">
        <v>48</v>
      </c>
      <c r="B22" s="158" t="s">
        <v>208</v>
      </c>
      <c r="C22" s="207" t="s">
        <v>1707</v>
      </c>
      <c r="D22" s="158" t="s">
        <v>1490</v>
      </c>
      <c r="E22" s="158" t="s">
        <v>1708</v>
      </c>
      <c r="F22" s="158">
        <v>12.2</v>
      </c>
      <c r="G22" s="159" t="s">
        <v>1659</v>
      </c>
      <c r="H22" s="158"/>
      <c r="I22" s="158"/>
      <c r="J22" s="158"/>
      <c r="K22" s="158"/>
      <c r="L22" s="158"/>
      <c r="M22" s="158"/>
      <c r="N22" s="207">
        <v>161</v>
      </c>
      <c r="O22" s="158"/>
      <c r="P22" s="160">
        <f>SUM(H22:O22)</f>
        <v>161</v>
      </c>
      <c r="Q22" s="514" t="s">
        <v>31</v>
      </c>
      <c r="R22" s="515" t="b">
        <v>0</v>
      </c>
      <c r="S22" s="162">
        <v>116716</v>
      </c>
      <c r="T22" s="516" t="s">
        <v>32</v>
      </c>
      <c r="U22" s="206">
        <v>0.25</v>
      </c>
      <c r="V22" s="162" t="s">
        <v>59</v>
      </c>
      <c r="W22" s="162" t="s">
        <v>60</v>
      </c>
      <c r="X22" s="162" t="s">
        <v>1701</v>
      </c>
      <c r="Y22" s="162"/>
      <c r="Z22" s="162">
        <v>1017314</v>
      </c>
      <c r="AA22" s="162"/>
      <c r="AB22" s="162"/>
    </row>
    <row r="23" spans="1:28" ht="24">
      <c r="A23" s="158" t="s">
        <v>271</v>
      </c>
      <c r="B23" s="158" t="s">
        <v>208</v>
      </c>
      <c r="C23" s="207" t="s">
        <v>1709</v>
      </c>
      <c r="D23" s="158" t="s">
        <v>1490</v>
      </c>
      <c r="E23" s="158" t="s">
        <v>1708</v>
      </c>
      <c r="F23" s="158">
        <v>12.2</v>
      </c>
      <c r="G23" s="159" t="s">
        <v>1659</v>
      </c>
      <c r="H23" s="158"/>
      <c r="I23" s="158"/>
      <c r="J23" s="158"/>
      <c r="K23" s="158"/>
      <c r="L23" s="158"/>
      <c r="M23" s="158"/>
      <c r="N23" s="207">
        <v>161</v>
      </c>
      <c r="O23" s="158">
        <v>0</v>
      </c>
      <c r="P23" s="160">
        <f>SUM(H23:O23)</f>
        <v>161</v>
      </c>
      <c r="Q23" s="514" t="s">
        <v>31</v>
      </c>
      <c r="R23" s="515" t="b">
        <v>0</v>
      </c>
      <c r="S23" s="162">
        <v>116713</v>
      </c>
      <c r="T23" s="516" t="s">
        <v>32</v>
      </c>
      <c r="U23" s="206">
        <v>0.25</v>
      </c>
      <c r="V23" s="162" t="s">
        <v>59</v>
      </c>
      <c r="W23" s="162" t="s">
        <v>60</v>
      </c>
      <c r="X23" s="162" t="s">
        <v>1701</v>
      </c>
      <c r="Y23" s="162"/>
      <c r="Z23" s="162">
        <v>1017315</v>
      </c>
      <c r="AA23" s="162"/>
      <c r="AB23" s="162"/>
    </row>
    <row r="24" spans="1:28" ht="24">
      <c r="A24" s="158" t="s">
        <v>931</v>
      </c>
      <c r="B24" s="158" t="s">
        <v>192</v>
      </c>
      <c r="C24" s="207" t="s">
        <v>1710</v>
      </c>
      <c r="D24" s="158" t="s">
        <v>1465</v>
      </c>
      <c r="E24" s="158" t="s">
        <v>1711</v>
      </c>
      <c r="F24" s="158">
        <v>12.3</v>
      </c>
      <c r="G24" s="159" t="s">
        <v>1258</v>
      </c>
      <c r="H24" s="158"/>
      <c r="I24" s="158"/>
      <c r="J24" s="158"/>
      <c r="K24" s="158"/>
      <c r="L24" s="158"/>
      <c r="M24" s="207">
        <v>122</v>
      </c>
      <c r="N24" s="207">
        <v>39</v>
      </c>
      <c r="O24" s="158"/>
      <c r="P24" s="160">
        <f>SUM(H24:O24)</f>
        <v>161</v>
      </c>
      <c r="Q24" s="514" t="s">
        <v>31</v>
      </c>
      <c r="R24" s="515" t="b">
        <v>0</v>
      </c>
      <c r="S24" s="162">
        <v>116718</v>
      </c>
      <c r="T24" s="516" t="s">
        <v>32</v>
      </c>
      <c r="U24" s="206">
        <v>0.16666666666666666</v>
      </c>
      <c r="V24" s="162" t="s">
        <v>59</v>
      </c>
      <c r="W24" s="162" t="s">
        <v>60</v>
      </c>
      <c r="X24" s="162" t="s">
        <v>696</v>
      </c>
      <c r="Y24" s="162"/>
      <c r="Z24" s="162">
        <v>1017317</v>
      </c>
      <c r="AA24" s="162"/>
      <c r="AB24" s="162"/>
    </row>
    <row r="25" spans="1:28" ht="24">
      <c r="A25" s="207" t="s">
        <v>146</v>
      </c>
      <c r="B25" s="158" t="s">
        <v>208</v>
      </c>
      <c r="C25" s="207" t="s">
        <v>1712</v>
      </c>
      <c r="D25" s="158" t="s">
        <v>1490</v>
      </c>
      <c r="E25" s="158" t="s">
        <v>1708</v>
      </c>
      <c r="F25" s="158">
        <v>12.2</v>
      </c>
      <c r="G25" s="159" t="s">
        <v>1450</v>
      </c>
      <c r="H25" s="158"/>
      <c r="I25" s="158"/>
      <c r="J25" s="158"/>
      <c r="K25" s="158"/>
      <c r="L25" s="158"/>
      <c r="M25" s="158"/>
      <c r="N25" s="158"/>
      <c r="O25" s="207">
        <v>81</v>
      </c>
      <c r="P25" s="160">
        <f>SUM(H25:O25)</f>
        <v>81</v>
      </c>
      <c r="Q25" s="514" t="s">
        <v>31</v>
      </c>
      <c r="R25" s="515" t="b">
        <v>0</v>
      </c>
      <c r="S25" s="162">
        <v>116717</v>
      </c>
      <c r="T25" s="516" t="s">
        <v>32</v>
      </c>
      <c r="U25" s="162"/>
      <c r="V25" s="162" t="s">
        <v>59</v>
      </c>
      <c r="W25" s="162" t="s">
        <v>60</v>
      </c>
      <c r="X25" s="162" t="s">
        <v>1701</v>
      </c>
      <c r="Y25" s="162"/>
      <c r="Z25" s="162">
        <v>1017318</v>
      </c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54</v>
      </c>
      <c r="M26" s="164">
        <f>SUM(M19:M25)</f>
        <v>230</v>
      </c>
      <c r="N26" s="164">
        <f>SUM(N19:N25)</f>
        <v>575</v>
      </c>
      <c r="O26" s="164">
        <f>SUM(O19:O25)</f>
        <v>81</v>
      </c>
      <c r="P26" s="164">
        <f>SUM(P19:P25)</f>
        <v>940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 t="s">
        <v>1713</v>
      </c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26 Z11">
    <cfRule type="containsText" dxfId="1983" priority="7" operator="containsText" text="Terminal 1">
      <formula>NOT(ISERROR(SEARCH("Terminal 1",Z11)))</formula>
    </cfRule>
    <cfRule type="containsText" dxfId="1982" priority="8" operator="containsText" text="OSCC">
      <formula>NOT(ISERROR(SEARCH("OSCC",Z11)))</formula>
    </cfRule>
    <cfRule type="containsText" dxfId="1981" priority="9" operator="containsText" text="GPC">
      <formula>NOT(ISERROR(SEARCH("GPC",Z11)))</formula>
    </cfRule>
    <cfRule type="containsText" dxfId="1980" priority="10" operator="containsText" text="Helsinki">
      <formula>NOT(ISERROR(SEARCH("Helsinki",Z11)))</formula>
    </cfRule>
  </conditionalFormatting>
  <conditionalFormatting sqref="W3:W9">
    <cfRule type="cellIs" dxfId="1979" priority="4" operator="equal">
      <formula>"LAST"</formula>
    </cfRule>
    <cfRule type="cellIs" dxfId="1978" priority="5" operator="equal">
      <formula>"FIRST"</formula>
    </cfRule>
    <cfRule type="cellIs" dxfId="1977" priority="6" operator="equal">
      <formula>"MIDDLE"</formula>
    </cfRule>
  </conditionalFormatting>
  <conditionalFormatting sqref="W19:W25">
    <cfRule type="cellIs" dxfId="1976" priority="1" operator="equal">
      <formula>"LAST"</formula>
    </cfRule>
    <cfRule type="cellIs" dxfId="1975" priority="2" operator="equal">
      <formula>"FIRST"</formula>
    </cfRule>
    <cfRule type="cellIs" dxfId="1974" priority="3" operator="equal">
      <formula>"MIDDLE"</formula>
    </cfRule>
  </conditionalFormatting>
  <dataValidations count="2">
    <dataValidation type="list" showInputMessage="1" showErrorMessage="1" sqref="Z11 Z26" xr:uid="{E37DB945-6777-428F-9B8C-6B339FD74F6D}">
      <formula1>"GPC, OSCC, Terminal 1, Helsinki"</formula1>
    </dataValidation>
    <dataValidation type="list" allowBlank="1" showInputMessage="1" showErrorMessage="1" sqref="W3:W9 W19:W25" xr:uid="{2A81CCEB-640C-4130-978C-C87829D64E22}">
      <formula1>"FIRST, MIDDLE, LAST"</formula1>
    </dataValidation>
  </dataValidation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35F4-6943-40BB-A069-1B66823CDB2F}">
  <sheetPr>
    <tabColor rgb="FFE060B8"/>
  </sheetPr>
  <dimension ref="A1:AB15"/>
  <sheetViews>
    <sheetView workbookViewId="0">
      <selection activeCell="Z10" sqref="Z1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1714</v>
      </c>
      <c r="R1" s="730"/>
      <c r="S1" s="730"/>
      <c r="T1" s="730"/>
      <c r="U1" s="730"/>
      <c r="V1" s="730"/>
      <c r="W1" s="730"/>
      <c r="X1" s="730"/>
      <c r="Y1" s="730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4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61</v>
      </c>
      <c r="B3" s="158" t="s">
        <v>1013</v>
      </c>
      <c r="C3" s="207" t="s">
        <v>1715</v>
      </c>
      <c r="D3" s="158" t="s">
        <v>747</v>
      </c>
      <c r="E3" s="158" t="s">
        <v>1716</v>
      </c>
      <c r="F3" s="236">
        <v>9.6999999999999993</v>
      </c>
      <c r="G3" s="159" t="s">
        <v>1258</v>
      </c>
      <c r="H3" s="158"/>
      <c r="I3" s="158"/>
      <c r="J3" s="158"/>
      <c r="K3" s="158"/>
      <c r="L3" s="158"/>
      <c r="M3" s="207">
        <v>71</v>
      </c>
      <c r="N3" s="207">
        <v>90</v>
      </c>
      <c r="O3" s="158"/>
      <c r="P3" s="158">
        <f>SUM(H3:O3)</f>
        <v>161</v>
      </c>
      <c r="Q3" s="384" t="s">
        <v>31</v>
      </c>
      <c r="R3" s="488" t="b">
        <v>0</v>
      </c>
      <c r="S3" s="502">
        <v>116647</v>
      </c>
      <c r="T3" s="489" t="s">
        <v>32</v>
      </c>
      <c r="U3" s="205" t="s">
        <v>653</v>
      </c>
      <c r="V3" s="162" t="s">
        <v>59</v>
      </c>
      <c r="W3" s="162" t="s">
        <v>60</v>
      </c>
      <c r="X3" s="162"/>
      <c r="Y3" s="162"/>
      <c r="Z3" s="162">
        <v>1017247</v>
      </c>
      <c r="AA3" s="162"/>
      <c r="AB3" s="162"/>
    </row>
    <row r="4" spans="1:28" ht="24">
      <c r="A4" s="158" t="s">
        <v>111</v>
      </c>
      <c r="B4" s="158" t="s">
        <v>66</v>
      </c>
      <c r="C4" s="207" t="s">
        <v>1717</v>
      </c>
      <c r="D4" s="158" t="s">
        <v>225</v>
      </c>
      <c r="E4" s="158" t="s">
        <v>1718</v>
      </c>
      <c r="F4" s="236">
        <v>10.3</v>
      </c>
      <c r="G4" s="159" t="s">
        <v>1258</v>
      </c>
      <c r="H4" s="158"/>
      <c r="I4" s="158"/>
      <c r="J4" s="158"/>
      <c r="K4" s="158"/>
      <c r="L4" s="158"/>
      <c r="M4" s="207">
        <v>60</v>
      </c>
      <c r="N4" s="207">
        <v>101</v>
      </c>
      <c r="O4" s="158"/>
      <c r="P4" s="158">
        <f>SUM(H4:O4)</f>
        <v>161</v>
      </c>
      <c r="Q4" s="384" t="s">
        <v>31</v>
      </c>
      <c r="R4" s="488" t="b">
        <v>0</v>
      </c>
      <c r="S4" s="502">
        <v>116630</v>
      </c>
      <c r="T4" s="489" t="s">
        <v>32</v>
      </c>
      <c r="U4" s="205" t="s">
        <v>653</v>
      </c>
      <c r="V4" s="162" t="s">
        <v>53</v>
      </c>
      <c r="W4" s="162" t="s">
        <v>654</v>
      </c>
      <c r="X4" s="162"/>
      <c r="Y4" s="162"/>
      <c r="Z4" s="162">
        <v>1017248</v>
      </c>
      <c r="AA4" s="162"/>
      <c r="AB4" s="162"/>
    </row>
    <row r="5" spans="1:28" ht="24">
      <c r="A5" s="158" t="s">
        <v>48</v>
      </c>
      <c r="B5" s="158" t="s">
        <v>208</v>
      </c>
      <c r="C5" s="207" t="s">
        <v>1719</v>
      </c>
      <c r="D5" s="158" t="s">
        <v>1720</v>
      </c>
      <c r="E5" s="158" t="s">
        <v>1721</v>
      </c>
      <c r="F5" s="236">
        <v>11.8</v>
      </c>
      <c r="G5" s="159" t="s">
        <v>1659</v>
      </c>
      <c r="H5" s="158"/>
      <c r="I5" s="158"/>
      <c r="J5" s="158"/>
      <c r="K5" s="158"/>
      <c r="L5" s="158"/>
      <c r="M5" s="158"/>
      <c r="N5" s="207">
        <v>71</v>
      </c>
      <c r="O5" s="207">
        <v>90</v>
      </c>
      <c r="P5" s="158">
        <f>SUM(H5:O5)</f>
        <v>161</v>
      </c>
      <c r="Q5" s="384" t="s">
        <v>31</v>
      </c>
      <c r="R5" s="488" t="b">
        <v>0</v>
      </c>
      <c r="S5" s="502">
        <v>116649</v>
      </c>
      <c r="T5" s="489" t="s">
        <v>32</v>
      </c>
      <c r="U5" s="205" t="s">
        <v>653</v>
      </c>
      <c r="V5" s="162" t="s">
        <v>53</v>
      </c>
      <c r="W5" s="162" t="s">
        <v>654</v>
      </c>
      <c r="X5" s="162"/>
      <c r="Y5" s="162"/>
      <c r="Z5" s="162">
        <v>1017249</v>
      </c>
      <c r="AA5" s="162"/>
      <c r="AB5" s="162"/>
    </row>
    <row r="6" spans="1:28" ht="24">
      <c r="A6" s="158" t="s">
        <v>1722</v>
      </c>
      <c r="B6" s="158" t="s">
        <v>208</v>
      </c>
      <c r="C6" s="207" t="s">
        <v>1723</v>
      </c>
      <c r="D6" s="158" t="s">
        <v>1720</v>
      </c>
      <c r="E6" s="158" t="s">
        <v>1721</v>
      </c>
      <c r="F6" s="236">
        <v>11.8</v>
      </c>
      <c r="G6" s="159" t="s">
        <v>1659</v>
      </c>
      <c r="H6" s="158"/>
      <c r="I6" s="158"/>
      <c r="J6" s="158"/>
      <c r="K6" s="158"/>
      <c r="L6" s="158"/>
      <c r="M6" s="158"/>
      <c r="N6" s="207">
        <v>71</v>
      </c>
      <c r="O6" s="207">
        <v>90</v>
      </c>
      <c r="P6" s="158">
        <f>SUM(H6:O6)</f>
        <v>161</v>
      </c>
      <c r="Q6" s="384" t="s">
        <v>31</v>
      </c>
      <c r="R6" s="488" t="b">
        <v>0</v>
      </c>
      <c r="S6" s="502">
        <v>116631</v>
      </c>
      <c r="T6" s="489" t="s">
        <v>32</v>
      </c>
      <c r="U6" s="205" t="s">
        <v>653</v>
      </c>
      <c r="V6" s="162" t="s">
        <v>53</v>
      </c>
      <c r="W6" s="162" t="s">
        <v>654</v>
      </c>
      <c r="X6" s="162"/>
      <c r="Y6" s="162"/>
      <c r="Z6" s="162">
        <v>1017250</v>
      </c>
      <c r="AA6" s="162"/>
      <c r="AB6" s="162"/>
    </row>
    <row r="7" spans="1:28" ht="24">
      <c r="A7" s="245" t="s">
        <v>304</v>
      </c>
      <c r="B7" s="245" t="s">
        <v>66</v>
      </c>
      <c r="C7" s="245" t="s">
        <v>1724</v>
      </c>
      <c r="D7" s="245" t="s">
        <v>225</v>
      </c>
      <c r="E7" s="245" t="s">
        <v>1718</v>
      </c>
      <c r="F7" s="306">
        <v>10.3</v>
      </c>
      <c r="G7" s="246" t="s">
        <v>1258</v>
      </c>
      <c r="H7" s="245" t="s">
        <v>388</v>
      </c>
      <c r="I7" s="245"/>
      <c r="J7" s="245"/>
      <c r="K7" s="245"/>
      <c r="L7" s="245"/>
      <c r="M7" s="245"/>
      <c r="N7" s="245"/>
      <c r="O7" s="245"/>
      <c r="P7" s="245">
        <f>SUM(H7:O7)</f>
        <v>0</v>
      </c>
      <c r="Q7" s="384" t="s">
        <v>31</v>
      </c>
      <c r="R7" s="552"/>
      <c r="S7" s="502"/>
      <c r="T7" s="489" t="s">
        <v>32</v>
      </c>
      <c r="U7" s="205" t="s">
        <v>653</v>
      </c>
      <c r="V7" s="162" t="s">
        <v>53</v>
      </c>
      <c r="W7" s="162" t="s">
        <v>654</v>
      </c>
      <c r="X7" s="162"/>
      <c r="Y7" s="162"/>
      <c r="Z7" s="162"/>
      <c r="AA7" s="162"/>
      <c r="AB7" s="162"/>
    </row>
    <row r="8" spans="1:28" ht="24">
      <c r="A8" s="158" t="s">
        <v>1725</v>
      </c>
      <c r="B8" s="158" t="s">
        <v>1191</v>
      </c>
      <c r="C8" s="207" t="s">
        <v>1726</v>
      </c>
      <c r="D8" s="158" t="s">
        <v>1727</v>
      </c>
      <c r="E8" s="158" t="s">
        <v>1728</v>
      </c>
      <c r="F8" s="236">
        <v>12.1</v>
      </c>
      <c r="G8" s="159" t="s">
        <v>1258</v>
      </c>
      <c r="H8" s="158"/>
      <c r="I8" s="158"/>
      <c r="J8" s="158"/>
      <c r="K8" s="158"/>
      <c r="L8" s="158"/>
      <c r="M8" s="207">
        <v>60</v>
      </c>
      <c r="N8" s="207">
        <v>60</v>
      </c>
      <c r="O8" s="207">
        <v>41</v>
      </c>
      <c r="P8" s="158">
        <f>SUM(H8:O8)</f>
        <v>161</v>
      </c>
      <c r="Q8" s="384" t="s">
        <v>31</v>
      </c>
      <c r="R8" s="488" t="b">
        <v>0</v>
      </c>
      <c r="S8" s="502">
        <v>116648</v>
      </c>
      <c r="T8" s="489" t="s">
        <v>32</v>
      </c>
      <c r="U8" s="205" t="s">
        <v>653</v>
      </c>
      <c r="V8" s="162" t="s">
        <v>59</v>
      </c>
      <c r="W8" s="162" t="s">
        <v>60</v>
      </c>
      <c r="X8" s="162"/>
      <c r="Y8" s="162"/>
      <c r="Z8" s="162">
        <v>1017251</v>
      </c>
      <c r="AA8" s="162"/>
      <c r="AB8" s="162"/>
    </row>
    <row r="9" spans="1:28" ht="24">
      <c r="A9" s="211" t="s">
        <v>71</v>
      </c>
      <c r="B9" s="211" t="s">
        <v>72</v>
      </c>
      <c r="C9" s="215" t="s">
        <v>1729</v>
      </c>
      <c r="D9" s="211" t="s">
        <v>853</v>
      </c>
      <c r="E9" s="357" t="s">
        <v>1730</v>
      </c>
      <c r="F9" s="337">
        <v>13.7</v>
      </c>
      <c r="G9" s="261"/>
      <c r="H9" s="211"/>
      <c r="I9" s="211"/>
      <c r="J9" s="211"/>
      <c r="K9" s="211"/>
      <c r="L9" s="211"/>
      <c r="M9" s="215">
        <v>108</v>
      </c>
      <c r="N9" s="215">
        <v>53</v>
      </c>
      <c r="O9" s="211"/>
      <c r="P9" s="160">
        <f>SUM(H9:O9)</f>
        <v>161</v>
      </c>
      <c r="Q9" s="549" t="s">
        <v>33</v>
      </c>
      <c r="R9" s="263"/>
      <c r="S9" s="551">
        <v>116622</v>
      </c>
      <c r="T9" s="162" t="s">
        <v>34</v>
      </c>
      <c r="U9" s="550">
        <v>0.33333333333333331</v>
      </c>
      <c r="V9" s="162" t="s">
        <v>213</v>
      </c>
      <c r="W9" s="162" t="s">
        <v>54</v>
      </c>
      <c r="X9" s="263"/>
      <c r="Y9" s="263"/>
      <c r="Z9" s="263">
        <v>1017252</v>
      </c>
      <c r="AA9" s="263"/>
      <c r="AB9" s="263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4">
        <f>SUM(H3:H8)</f>
        <v>0</v>
      </c>
      <c r="I10" s="164">
        <f>SUM(I3:I8)</f>
        <v>0</v>
      </c>
      <c r="J10" s="164">
        <f>SUM(J3:J8)</f>
        <v>0</v>
      </c>
      <c r="K10" s="164">
        <f>SUM(K3:K8)</f>
        <v>0</v>
      </c>
      <c r="L10" s="164">
        <f>SUM(L3:L8)</f>
        <v>0</v>
      </c>
      <c r="M10" s="164">
        <f>SUM(M3:M9)</f>
        <v>299</v>
      </c>
      <c r="N10" s="164">
        <f>SUM(N3:N9)</f>
        <v>446</v>
      </c>
      <c r="O10" s="164">
        <f>SUM(O3:O9)</f>
        <v>221</v>
      </c>
      <c r="P10" s="164">
        <f>SUM(P3:P9)</f>
        <v>966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</sheetData>
  <mergeCells count="8">
    <mergeCell ref="Q1:Y1"/>
    <mergeCell ref="A1:F1"/>
    <mergeCell ref="H1:P1"/>
    <mergeCell ref="B12:C12"/>
    <mergeCell ref="E12:E14"/>
    <mergeCell ref="F12:K14"/>
    <mergeCell ref="B13:C13"/>
    <mergeCell ref="B14:C14"/>
  </mergeCells>
  <conditionalFormatting sqref="Z10">
    <cfRule type="containsText" dxfId="1973" priority="7" operator="containsText" text="Terminal 1">
      <formula>NOT(ISERROR(SEARCH("Terminal 1",Z10)))</formula>
    </cfRule>
    <cfRule type="containsText" dxfId="1972" priority="8" operator="containsText" text="OSCC">
      <formula>NOT(ISERROR(SEARCH("OSCC",Z10)))</formula>
    </cfRule>
    <cfRule type="containsText" dxfId="1971" priority="9" operator="containsText" text="GPC">
      <formula>NOT(ISERROR(SEARCH("GPC",Z10)))</formula>
    </cfRule>
    <cfRule type="containsText" dxfId="1970" priority="10" operator="containsText" text="Helsinki">
      <formula>NOT(ISERROR(SEARCH("Helsinki",Z10)))</formula>
    </cfRule>
  </conditionalFormatting>
  <conditionalFormatting sqref="W3:W9">
    <cfRule type="cellIs" dxfId="1969" priority="4" operator="equal">
      <formula>"LAST"</formula>
    </cfRule>
    <cfRule type="cellIs" dxfId="1968" priority="5" operator="equal">
      <formula>"FIRST"</formula>
    </cfRule>
    <cfRule type="cellIs" dxfId="1967" priority="6" operator="equal">
      <formula>"MIDDLE"</formula>
    </cfRule>
  </conditionalFormatting>
  <dataValidations count="2">
    <dataValidation type="list" showInputMessage="1" showErrorMessage="1" sqref="Z10" xr:uid="{9E3A3FD8-9FB3-4783-ACDB-DB4440B3CE73}">
      <formula1>"GPC, OSCC, Terminal 1, Helsinki"</formula1>
    </dataValidation>
    <dataValidation type="list" allowBlank="1" showInputMessage="1" showErrorMessage="1" sqref="W3:W9" xr:uid="{CFD87C24-FD2D-423C-BD3D-15B8540142FB}">
      <formula1>"FIRST, MIDDLE, LAST"</formula1>
    </dataValidation>
  </dataValidation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FF56-10DA-409B-AFA0-31563BAE1D04}">
  <sheetPr>
    <tabColor rgb="FFE060B8"/>
  </sheetPr>
  <dimension ref="A1:AB28"/>
  <sheetViews>
    <sheetView workbookViewId="0">
      <selection activeCell="C23" sqref="C2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8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1731</v>
      </c>
      <c r="B1" s="730"/>
      <c r="C1" s="730"/>
      <c r="D1" s="730"/>
      <c r="E1" s="730"/>
      <c r="F1" s="730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0"/>
      <c r="Q1" s="773" t="s">
        <v>1047</v>
      </c>
      <c r="R1" s="773"/>
      <c r="S1" s="773"/>
      <c r="T1" s="773"/>
      <c r="U1" s="773"/>
      <c r="V1" s="773"/>
      <c r="W1" s="773"/>
      <c r="X1" s="773"/>
      <c r="Y1" s="773"/>
      <c r="Z1" s="773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42" t="s">
        <v>20</v>
      </c>
      <c r="R2" s="544" t="s">
        <v>22</v>
      </c>
      <c r="S2" s="542" t="s">
        <v>9</v>
      </c>
      <c r="T2" s="54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245" t="s">
        <v>61</v>
      </c>
      <c r="B3" s="245" t="s">
        <v>1013</v>
      </c>
      <c r="C3" s="245" t="s">
        <v>1732</v>
      </c>
      <c r="D3" s="547" t="s">
        <v>728</v>
      </c>
      <c r="E3" s="245" t="s">
        <v>1733</v>
      </c>
      <c r="F3" s="306">
        <v>10</v>
      </c>
      <c r="G3" s="246" t="s">
        <v>1258</v>
      </c>
      <c r="H3" s="245"/>
      <c r="I3" s="245"/>
      <c r="J3" s="245"/>
      <c r="K3" s="245"/>
      <c r="L3" s="245"/>
      <c r="M3" s="245">
        <v>108</v>
      </c>
      <c r="N3" s="245">
        <v>53</v>
      </c>
      <c r="O3" s="245"/>
      <c r="P3" s="548">
        <f>SUM(H3:O3)</f>
        <v>161</v>
      </c>
      <c r="Q3" s="492" t="s">
        <v>31</v>
      </c>
      <c r="R3" s="503" t="b">
        <v>0</v>
      </c>
      <c r="S3" s="502">
        <v>116605</v>
      </c>
      <c r="T3" s="504" t="s">
        <v>32</v>
      </c>
      <c r="U3" s="545" t="s">
        <v>653</v>
      </c>
      <c r="V3" s="158" t="s">
        <v>53</v>
      </c>
      <c r="W3" s="162"/>
      <c r="X3" s="162" t="s">
        <v>1011</v>
      </c>
      <c r="Y3" s="162"/>
      <c r="Z3" s="162"/>
      <c r="AA3" s="162"/>
      <c r="AB3" s="162"/>
    </row>
    <row r="4" spans="1:28" ht="24">
      <c r="A4" s="352" t="s">
        <v>283</v>
      </c>
      <c r="B4" s="352" t="s">
        <v>1013</v>
      </c>
      <c r="C4" s="352" t="s">
        <v>1734</v>
      </c>
      <c r="D4" s="547" t="s">
        <v>728</v>
      </c>
      <c r="E4" s="245" t="s">
        <v>1733</v>
      </c>
      <c r="F4" s="306">
        <v>10</v>
      </c>
      <c r="G4" s="246" t="s">
        <v>1258</v>
      </c>
      <c r="H4" s="352"/>
      <c r="I4" s="352"/>
      <c r="J4" s="352"/>
      <c r="K4" s="352"/>
      <c r="L4" s="352"/>
      <c r="M4" s="352">
        <v>108</v>
      </c>
      <c r="N4" s="352">
        <v>50</v>
      </c>
      <c r="O4" s="352"/>
      <c r="P4" s="548">
        <f>SUM(H4:O4)</f>
        <v>158</v>
      </c>
      <c r="Q4" s="492" t="s">
        <v>31</v>
      </c>
      <c r="R4" s="503" t="b">
        <v>0</v>
      </c>
      <c r="S4" s="502">
        <v>116606</v>
      </c>
      <c r="T4" s="504" t="s">
        <v>32</v>
      </c>
      <c r="U4" s="545" t="s">
        <v>653</v>
      </c>
      <c r="V4" s="158" t="s">
        <v>53</v>
      </c>
      <c r="W4" s="263"/>
      <c r="X4" s="162" t="s">
        <v>1011</v>
      </c>
      <c r="Y4" s="263"/>
      <c r="Z4" s="263"/>
      <c r="AA4" s="263"/>
      <c r="AB4" s="263"/>
    </row>
    <row r="5" spans="1:28" ht="24">
      <c r="A5" s="245" t="s">
        <v>48</v>
      </c>
      <c r="B5" s="245" t="s">
        <v>208</v>
      </c>
      <c r="C5" s="245" t="s">
        <v>1735</v>
      </c>
      <c r="D5" s="547" t="s">
        <v>1020</v>
      </c>
      <c r="E5" s="245" t="s">
        <v>1736</v>
      </c>
      <c r="F5" s="306">
        <v>10.5</v>
      </c>
      <c r="G5" s="246" t="s">
        <v>1659</v>
      </c>
      <c r="H5" s="245"/>
      <c r="I5" s="245"/>
      <c r="J5" s="245"/>
      <c r="K5" s="245"/>
      <c r="L5" s="245"/>
      <c r="M5" s="245"/>
      <c r="N5" s="245">
        <v>65</v>
      </c>
      <c r="O5" s="245">
        <v>96</v>
      </c>
      <c r="P5" s="548">
        <f>SUM(H5:O5)</f>
        <v>161</v>
      </c>
      <c r="Q5" s="492" t="s">
        <v>31</v>
      </c>
      <c r="R5" s="503" t="b">
        <v>0</v>
      </c>
      <c r="S5" s="502">
        <v>116609</v>
      </c>
      <c r="T5" s="504" t="s">
        <v>32</v>
      </c>
      <c r="U5" s="546">
        <v>0.25</v>
      </c>
      <c r="V5" s="158" t="s">
        <v>53</v>
      </c>
      <c r="W5" s="162"/>
      <c r="X5" s="162" t="s">
        <v>92</v>
      </c>
      <c r="Y5" s="162"/>
      <c r="Z5" s="162"/>
      <c r="AA5" s="162"/>
      <c r="AB5" s="162"/>
    </row>
    <row r="6" spans="1:28" ht="24">
      <c r="A6" s="245" t="s">
        <v>48</v>
      </c>
      <c r="B6" s="245" t="s">
        <v>208</v>
      </c>
      <c r="C6" s="245" t="s">
        <v>1737</v>
      </c>
      <c r="D6" s="547" t="s">
        <v>1020</v>
      </c>
      <c r="E6" s="245" t="s">
        <v>1736</v>
      </c>
      <c r="F6" s="306">
        <v>10.5</v>
      </c>
      <c r="G6" s="246" t="s">
        <v>1659</v>
      </c>
      <c r="H6" s="245"/>
      <c r="I6" s="245"/>
      <c r="J6" s="245"/>
      <c r="K6" s="245"/>
      <c r="L6" s="245"/>
      <c r="M6" s="245"/>
      <c r="N6" s="245">
        <v>80</v>
      </c>
      <c r="O6" s="245">
        <v>81</v>
      </c>
      <c r="P6" s="548">
        <f>SUM(H6:O6)</f>
        <v>161</v>
      </c>
      <c r="Q6" s="492" t="s">
        <v>31</v>
      </c>
      <c r="R6" s="503" t="b">
        <v>0</v>
      </c>
      <c r="S6" s="502">
        <v>116610</v>
      </c>
      <c r="T6" s="504" t="s">
        <v>32</v>
      </c>
      <c r="U6" s="546">
        <v>0.25</v>
      </c>
      <c r="V6" s="158" t="s">
        <v>53</v>
      </c>
      <c r="W6" s="162"/>
      <c r="X6" s="162" t="s">
        <v>92</v>
      </c>
      <c r="Y6" s="162"/>
      <c r="Z6" s="162"/>
      <c r="AA6" s="162"/>
      <c r="AB6" s="162"/>
    </row>
    <row r="7" spans="1:28" ht="24">
      <c r="A7" s="245" t="s">
        <v>1722</v>
      </c>
      <c r="B7" s="245" t="s">
        <v>208</v>
      </c>
      <c r="C7" s="245" t="s">
        <v>1738</v>
      </c>
      <c r="D7" s="547" t="s">
        <v>1020</v>
      </c>
      <c r="E7" s="245" t="s">
        <v>1736</v>
      </c>
      <c r="F7" s="306">
        <v>10.5</v>
      </c>
      <c r="G7" s="246" t="s">
        <v>1659</v>
      </c>
      <c r="H7" s="245"/>
      <c r="I7" s="245"/>
      <c r="J7" s="245"/>
      <c r="K7" s="245"/>
      <c r="L7" s="245"/>
      <c r="M7" s="245"/>
      <c r="N7" s="245">
        <v>80</v>
      </c>
      <c r="O7" s="245">
        <v>81</v>
      </c>
      <c r="P7" s="548">
        <f>SUM(H7:O7)</f>
        <v>161</v>
      </c>
      <c r="Q7" s="492" t="s">
        <v>31</v>
      </c>
      <c r="R7" s="503" t="b">
        <v>0</v>
      </c>
      <c r="S7" s="502">
        <v>116611</v>
      </c>
      <c r="T7" s="504" t="s">
        <v>32</v>
      </c>
      <c r="U7" s="546">
        <v>0.25</v>
      </c>
      <c r="V7" s="158" t="s">
        <v>53</v>
      </c>
      <c r="W7" s="162"/>
      <c r="X7" s="162" t="s">
        <v>92</v>
      </c>
      <c r="Y7" s="162"/>
      <c r="Z7" s="162"/>
      <c r="AA7" s="162"/>
      <c r="AB7" s="162"/>
    </row>
    <row r="8" spans="1:28" ht="24">
      <c r="A8" s="245" t="s">
        <v>588</v>
      </c>
      <c r="B8" s="245" t="s">
        <v>1013</v>
      </c>
      <c r="C8" s="245" t="s">
        <v>1739</v>
      </c>
      <c r="D8" s="547" t="s">
        <v>728</v>
      </c>
      <c r="E8" s="245" t="s">
        <v>1733</v>
      </c>
      <c r="F8" s="306">
        <v>10</v>
      </c>
      <c r="G8" s="246" t="s">
        <v>1258</v>
      </c>
      <c r="H8" s="245"/>
      <c r="I8" s="245"/>
      <c r="J8" s="245"/>
      <c r="K8" s="245"/>
      <c r="L8" s="245"/>
      <c r="M8" s="245">
        <v>54</v>
      </c>
      <c r="N8" s="245">
        <v>107</v>
      </c>
      <c r="O8" s="245"/>
      <c r="P8" s="548">
        <f>SUM(H8:O8)</f>
        <v>161</v>
      </c>
      <c r="Q8" s="492" t="s">
        <v>31</v>
      </c>
      <c r="R8" s="503" t="b">
        <v>0</v>
      </c>
      <c r="S8" s="502">
        <v>116607</v>
      </c>
      <c r="T8" s="504" t="s">
        <v>32</v>
      </c>
      <c r="U8" s="546">
        <v>0.25</v>
      </c>
      <c r="V8" s="158" t="s">
        <v>53</v>
      </c>
      <c r="W8" s="162"/>
      <c r="X8" s="162" t="s">
        <v>1011</v>
      </c>
      <c r="Y8" s="162"/>
      <c r="Z8" s="162"/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270</v>
      </c>
      <c r="N9" s="164">
        <f>SUM(N3:N8)</f>
        <v>435</v>
      </c>
      <c r="O9" s="164">
        <f>SUM(O3:O8)</f>
        <v>258</v>
      </c>
      <c r="P9" s="164">
        <f>SUM(P3:P8)</f>
        <v>963</v>
      </c>
      <c r="Q9" s="214"/>
      <c r="R9" s="214"/>
      <c r="S9" s="214"/>
      <c r="T9" s="214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1740</v>
      </c>
      <c r="B15" s="739"/>
      <c r="C15" s="739"/>
      <c r="D15" s="739"/>
      <c r="E15" s="739"/>
      <c r="F15" s="739"/>
      <c r="G15" s="79"/>
      <c r="H15" s="739" t="s">
        <v>606</v>
      </c>
      <c r="I15" s="739"/>
      <c r="J15" s="739"/>
      <c r="K15" s="739"/>
      <c r="L15" s="739"/>
      <c r="M15" s="739"/>
      <c r="N15" s="739"/>
      <c r="O15" s="739"/>
      <c r="P15" s="739"/>
      <c r="Q15" s="732" t="s">
        <v>1741</v>
      </c>
      <c r="R15" s="732"/>
      <c r="S15" s="732"/>
      <c r="T15" s="732"/>
      <c r="U15" s="732"/>
      <c r="V15" s="732"/>
      <c r="W15" s="732"/>
      <c r="X15" s="732"/>
      <c r="Y15" s="732"/>
      <c r="Z15" s="732"/>
      <c r="AA15" s="732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517" t="s">
        <v>20</v>
      </c>
      <c r="R16" s="513" t="s">
        <v>22</v>
      </c>
      <c r="S16" s="517" t="s">
        <v>9</v>
      </c>
      <c r="T16" s="517" t="s">
        <v>21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245" t="s">
        <v>160</v>
      </c>
      <c r="B17" s="245" t="s">
        <v>161</v>
      </c>
      <c r="C17" s="245" t="s">
        <v>1742</v>
      </c>
      <c r="D17" s="245" t="s">
        <v>163</v>
      </c>
      <c r="E17" s="245" t="s">
        <v>1743</v>
      </c>
      <c r="F17" s="245">
        <v>12.8</v>
      </c>
      <c r="G17" s="246"/>
      <c r="H17" s="245"/>
      <c r="I17" s="245"/>
      <c r="J17" s="245"/>
      <c r="K17" s="245"/>
      <c r="L17" s="245"/>
      <c r="M17" s="245"/>
      <c r="N17" s="245">
        <v>81</v>
      </c>
      <c r="O17" s="245"/>
      <c r="P17" s="272">
        <f>SUM(H17:O17)</f>
        <v>81</v>
      </c>
      <c r="Q17" s="162" t="s">
        <v>33</v>
      </c>
      <c r="R17" s="515" t="b">
        <v>0</v>
      </c>
      <c r="S17" s="162">
        <v>116581</v>
      </c>
      <c r="T17" s="162" t="s">
        <v>34</v>
      </c>
      <c r="U17" s="206">
        <v>0.25</v>
      </c>
      <c r="V17" s="162" t="s">
        <v>59</v>
      </c>
      <c r="W17" s="162"/>
      <c r="X17" s="543" t="s">
        <v>1744</v>
      </c>
      <c r="Y17" s="162"/>
      <c r="Z17" s="162"/>
      <c r="AA17" s="162"/>
      <c r="AB17" s="162"/>
    </row>
    <row r="18" spans="1:28">
      <c r="A18" s="245" t="s">
        <v>71</v>
      </c>
      <c r="B18" s="245" t="s">
        <v>72</v>
      </c>
      <c r="C18" s="245" t="s">
        <v>1745</v>
      </c>
      <c r="D18" s="245" t="s">
        <v>101</v>
      </c>
      <c r="E18" s="245" t="s">
        <v>1746</v>
      </c>
      <c r="F18" s="245">
        <v>13.3</v>
      </c>
      <c r="G18" s="246"/>
      <c r="H18" s="245"/>
      <c r="I18" s="245"/>
      <c r="J18" s="245"/>
      <c r="K18" s="245"/>
      <c r="L18" s="245"/>
      <c r="M18" s="245"/>
      <c r="N18" s="245">
        <v>81</v>
      </c>
      <c r="O18" s="245"/>
      <c r="P18" s="272">
        <f>SUM(H18:O18)</f>
        <v>81</v>
      </c>
      <c r="Q18" s="162" t="s">
        <v>33</v>
      </c>
      <c r="R18" s="515" t="b">
        <v>0</v>
      </c>
      <c r="S18" s="263">
        <v>116570</v>
      </c>
      <c r="T18" s="162" t="s">
        <v>34</v>
      </c>
      <c r="U18" s="206">
        <v>0.25</v>
      </c>
      <c r="V18" s="162" t="s">
        <v>59</v>
      </c>
      <c r="W18" s="162"/>
      <c r="X18" s="162"/>
      <c r="Y18" s="162"/>
      <c r="Z18" s="162"/>
      <c r="AA18" s="162"/>
      <c r="AB18" s="162"/>
    </row>
    <row r="19" spans="1:28" ht="24">
      <c r="A19" s="245" t="s">
        <v>552</v>
      </c>
      <c r="B19" s="245" t="s">
        <v>66</v>
      </c>
      <c r="C19" s="245" t="s">
        <v>1747</v>
      </c>
      <c r="D19" s="547" t="s">
        <v>1748</v>
      </c>
      <c r="E19" s="245" t="s">
        <v>1749</v>
      </c>
      <c r="F19" s="306">
        <v>12.6</v>
      </c>
      <c r="G19" s="246" t="s">
        <v>1258</v>
      </c>
      <c r="H19" s="245"/>
      <c r="I19" s="245"/>
      <c r="J19" s="245"/>
      <c r="K19" s="245"/>
      <c r="L19" s="245">
        <v>27</v>
      </c>
      <c r="M19" s="245">
        <v>27</v>
      </c>
      <c r="N19" s="245">
        <v>107</v>
      </c>
      <c r="O19" s="245"/>
      <c r="P19" s="272">
        <f>SUM(H19:O19)</f>
        <v>161</v>
      </c>
      <c r="Q19" s="514" t="s">
        <v>31</v>
      </c>
      <c r="R19" s="540" t="b">
        <v>1</v>
      </c>
      <c r="S19" s="502">
        <v>116615</v>
      </c>
      <c r="T19" s="541" t="s">
        <v>32</v>
      </c>
      <c r="U19" s="205" t="s">
        <v>653</v>
      </c>
      <c r="V19" s="162" t="s">
        <v>59</v>
      </c>
      <c r="W19" s="162"/>
      <c r="X19" s="162" t="s">
        <v>92</v>
      </c>
      <c r="Y19" s="162"/>
      <c r="Z19" s="162"/>
      <c r="AA19" s="162"/>
      <c r="AB19" s="162"/>
    </row>
    <row r="20" spans="1:28" ht="24">
      <c r="A20" s="245" t="s">
        <v>304</v>
      </c>
      <c r="B20" s="245" t="s">
        <v>66</v>
      </c>
      <c r="C20" s="245" t="s">
        <v>1750</v>
      </c>
      <c r="D20" s="547" t="s">
        <v>1748</v>
      </c>
      <c r="E20" s="245" t="s">
        <v>1749</v>
      </c>
      <c r="F20" s="306">
        <v>12.6</v>
      </c>
      <c r="G20" s="246" t="s">
        <v>1258</v>
      </c>
      <c r="H20" s="245"/>
      <c r="I20" s="245"/>
      <c r="J20" s="245"/>
      <c r="K20" s="245"/>
      <c r="L20" s="245"/>
      <c r="M20" s="245"/>
      <c r="N20" s="245">
        <v>108</v>
      </c>
      <c r="O20" s="245">
        <v>53</v>
      </c>
      <c r="P20" s="272">
        <f>SUM(H20:O20)</f>
        <v>161</v>
      </c>
      <c r="Q20" s="514" t="s">
        <v>31</v>
      </c>
      <c r="R20" s="540" t="b">
        <v>1</v>
      </c>
      <c r="S20" s="502">
        <v>116612</v>
      </c>
      <c r="T20" s="541" t="s">
        <v>32</v>
      </c>
      <c r="U20" s="205" t="s">
        <v>653</v>
      </c>
      <c r="V20" s="162" t="s">
        <v>59</v>
      </c>
      <c r="W20" s="162"/>
      <c r="X20" s="162" t="s">
        <v>92</v>
      </c>
      <c r="Y20" s="162"/>
      <c r="Z20" s="162"/>
      <c r="AA20" s="162"/>
      <c r="AB20" s="162"/>
    </row>
    <row r="21" spans="1:28" ht="24">
      <c r="A21" s="245" t="s">
        <v>304</v>
      </c>
      <c r="B21" s="245" t="s">
        <v>66</v>
      </c>
      <c r="C21" s="245" t="s">
        <v>1751</v>
      </c>
      <c r="D21" s="547" t="s">
        <v>1748</v>
      </c>
      <c r="E21" s="245" t="s">
        <v>1749</v>
      </c>
      <c r="F21" s="306">
        <v>12.6</v>
      </c>
      <c r="G21" s="246" t="s">
        <v>1258</v>
      </c>
      <c r="H21" s="245"/>
      <c r="I21" s="245"/>
      <c r="J21" s="245"/>
      <c r="K21" s="245"/>
      <c r="L21" s="245"/>
      <c r="M21" s="245"/>
      <c r="N21" s="245">
        <v>108</v>
      </c>
      <c r="O21" s="245">
        <v>53</v>
      </c>
      <c r="P21" s="272">
        <f>SUM(H21:O21)</f>
        <v>161</v>
      </c>
      <c r="Q21" s="514" t="s">
        <v>31</v>
      </c>
      <c r="R21" s="540" t="b">
        <v>1</v>
      </c>
      <c r="S21" s="502">
        <v>116613</v>
      </c>
      <c r="T21" s="541" t="s">
        <v>32</v>
      </c>
      <c r="U21" s="205" t="s">
        <v>653</v>
      </c>
      <c r="V21" s="162" t="s">
        <v>59</v>
      </c>
      <c r="W21" s="162"/>
      <c r="X21" s="162" t="s">
        <v>92</v>
      </c>
      <c r="Y21" s="162"/>
      <c r="Z21" s="162"/>
      <c r="AA21" s="162"/>
      <c r="AB21" s="162"/>
    </row>
    <row r="22" spans="1:28" ht="24">
      <c r="A22" s="245" t="s">
        <v>1725</v>
      </c>
      <c r="B22" s="245" t="s">
        <v>1191</v>
      </c>
      <c r="C22" s="245" t="s">
        <v>1382</v>
      </c>
      <c r="D22" s="245" t="s">
        <v>1727</v>
      </c>
      <c r="E22" s="245" t="s">
        <v>1752</v>
      </c>
      <c r="F22" s="245">
        <v>12.1</v>
      </c>
      <c r="G22" s="246" t="s">
        <v>1258</v>
      </c>
      <c r="H22" s="245"/>
      <c r="I22" s="245"/>
      <c r="J22" s="245"/>
      <c r="K22" s="245"/>
      <c r="L22" s="245"/>
      <c r="M22" s="245"/>
      <c r="N22" s="245">
        <v>108</v>
      </c>
      <c r="O22" s="245">
        <v>53</v>
      </c>
      <c r="P22" s="272">
        <f>SUM(H22:O22)</f>
        <v>161</v>
      </c>
      <c r="Q22" s="514" t="s">
        <v>31</v>
      </c>
      <c r="R22" s="540" t="b">
        <v>0</v>
      </c>
      <c r="S22" s="502">
        <v>116614</v>
      </c>
      <c r="T22" s="541" t="s">
        <v>32</v>
      </c>
      <c r="U22" s="205" t="s">
        <v>653</v>
      </c>
      <c r="V22" s="162" t="s">
        <v>59</v>
      </c>
      <c r="W22" s="162"/>
      <c r="X22" s="162" t="s">
        <v>696</v>
      </c>
      <c r="Y22" s="162"/>
      <c r="Z22" s="162"/>
      <c r="AA22" s="162"/>
      <c r="AB22" s="162"/>
    </row>
    <row r="23" spans="1:28" ht="24">
      <c r="A23" s="245" t="s">
        <v>1688</v>
      </c>
      <c r="B23" s="245" t="s">
        <v>66</v>
      </c>
      <c r="C23" s="245" t="s">
        <v>1753</v>
      </c>
      <c r="D23" s="547" t="s">
        <v>1748</v>
      </c>
      <c r="E23" s="245" t="s">
        <v>1749</v>
      </c>
      <c r="F23" s="306">
        <v>12.6</v>
      </c>
      <c r="G23" s="246" t="s">
        <v>1258</v>
      </c>
      <c r="H23" s="245"/>
      <c r="I23" s="245"/>
      <c r="J23" s="245"/>
      <c r="K23" s="245"/>
      <c r="L23" s="245"/>
      <c r="M23" s="245">
        <v>108</v>
      </c>
      <c r="N23" s="245">
        <v>53</v>
      </c>
      <c r="O23" s="245"/>
      <c r="P23" s="272">
        <f>SUM(H23:O23)</f>
        <v>161</v>
      </c>
      <c r="Q23" s="514" t="s">
        <v>31</v>
      </c>
      <c r="R23" s="540" t="b">
        <v>1</v>
      </c>
      <c r="S23" s="502">
        <v>116608</v>
      </c>
      <c r="T23" s="541" t="s">
        <v>32</v>
      </c>
      <c r="U23" s="205" t="s">
        <v>653</v>
      </c>
      <c r="V23" s="162" t="s">
        <v>59</v>
      </c>
      <c r="W23" s="162"/>
      <c r="X23" s="162" t="s">
        <v>92</v>
      </c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4">
        <f>SUM(H17:H22)</f>
        <v>0</v>
      </c>
      <c r="I24" s="164">
        <f>SUM(I17:I22)</f>
        <v>0</v>
      </c>
      <c r="J24" s="164">
        <f>SUM(J17:J22)</f>
        <v>0</v>
      </c>
      <c r="K24" s="164">
        <f>SUM(K17:K22)</f>
        <v>0</v>
      </c>
      <c r="L24" s="164">
        <f>SUM(L17:L22)</f>
        <v>27</v>
      </c>
      <c r="M24" s="164">
        <f>SUM(M17:M22)</f>
        <v>27</v>
      </c>
      <c r="N24" s="164">
        <f>SUM(N17:N22)</f>
        <v>593</v>
      </c>
      <c r="O24" s="164">
        <f>SUM(O17:O22)</f>
        <v>159</v>
      </c>
      <c r="P24" s="164">
        <f>SUM(P17:P23)</f>
        <v>967</v>
      </c>
      <c r="Q24" s="165"/>
      <c r="R24" s="165"/>
      <c r="S24" s="214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Q1:Z1"/>
    <mergeCell ref="Q15:AA15"/>
    <mergeCell ref="A15:F15"/>
    <mergeCell ref="H15:P15"/>
    <mergeCell ref="B26:C26"/>
    <mergeCell ref="E26:E28"/>
    <mergeCell ref="F26:K28"/>
    <mergeCell ref="B27:C27"/>
    <mergeCell ref="B28:C28"/>
    <mergeCell ref="A1:F1"/>
    <mergeCell ref="H1:P1"/>
    <mergeCell ref="B11:C11"/>
    <mergeCell ref="E11:E13"/>
    <mergeCell ref="F11:K13"/>
    <mergeCell ref="B12:C12"/>
    <mergeCell ref="B13:C13"/>
  </mergeCells>
  <conditionalFormatting sqref="Z24 Z9">
    <cfRule type="containsText" dxfId="1966" priority="7" operator="containsText" text="Terminal 1">
      <formula>NOT(ISERROR(SEARCH("Terminal 1",Z9)))</formula>
    </cfRule>
    <cfRule type="containsText" dxfId="1965" priority="8" operator="containsText" text="OSCC">
      <formula>NOT(ISERROR(SEARCH("OSCC",Z9)))</formula>
    </cfRule>
    <cfRule type="containsText" dxfId="1964" priority="9" operator="containsText" text="GPC">
      <formula>NOT(ISERROR(SEARCH("GPC",Z9)))</formula>
    </cfRule>
    <cfRule type="containsText" dxfId="1963" priority="10" operator="containsText" text="Helsinki">
      <formula>NOT(ISERROR(SEARCH("Helsinki",Z9)))</formula>
    </cfRule>
  </conditionalFormatting>
  <conditionalFormatting sqref="W3:W8 W17:W23">
    <cfRule type="cellIs" dxfId="1962" priority="4" operator="equal">
      <formula>"LAST"</formula>
    </cfRule>
    <cfRule type="cellIs" dxfId="1961" priority="5" operator="equal">
      <formula>"FIRST"</formula>
    </cfRule>
    <cfRule type="cellIs" dxfId="1960" priority="6" operator="equal">
      <formula>"MIDDLE"</formula>
    </cfRule>
  </conditionalFormatting>
  <dataValidations count="2">
    <dataValidation type="list" showInputMessage="1" showErrorMessage="1" sqref="Z9 Z24" xr:uid="{7DAA4612-8D32-4C06-B617-576C5FC709A5}">
      <formula1>"GPC, OSCC, Terminal 1, Helsinki"</formula1>
    </dataValidation>
    <dataValidation type="list" allowBlank="1" showInputMessage="1" showErrorMessage="1" sqref="W3:W8 W17:W23" xr:uid="{537C7138-F32A-46E4-A403-59CB56B90427}">
      <formula1>"FIRST, MIDDLE, LAST"</formula1>
    </dataValidation>
  </dataValidation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F5C4-A2F1-4324-A4A5-002B5DBD0599}">
  <sheetPr>
    <tabColor theme="9" tint="-0.249977111117893"/>
  </sheetPr>
  <dimension ref="A1:AA30"/>
  <sheetViews>
    <sheetView workbookViewId="0">
      <selection activeCell="W9" sqref="W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2.5703125" customWidth="1"/>
    <col min="24" max="24" width="10.28515625" bestFit="1" customWidth="1"/>
    <col min="25" max="25" width="12.42578125" customWidth="1"/>
    <col min="26" max="26" width="8.85546875" bestFit="1" customWidth="1"/>
    <col min="27" max="27" width="38.5703125" customWidth="1"/>
    <col min="28" max="30" width="9.140625" bestFit="1" customWidth="1"/>
    <col min="31" max="31" width="10.42578125" bestFit="1" customWidth="1"/>
  </cols>
  <sheetData>
    <row r="1" spans="1:27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0"/>
      <c r="Z1" s="730"/>
      <c r="AA1" s="731"/>
    </row>
    <row r="2" spans="1:27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/>
      <c r="X2" s="172" t="s">
        <v>27</v>
      </c>
      <c r="Y2" s="172" t="s">
        <v>28</v>
      </c>
      <c r="Z2" s="172" t="s">
        <v>29</v>
      </c>
      <c r="AA2" s="172" t="s">
        <v>30</v>
      </c>
    </row>
    <row r="3" spans="1:27" ht="24">
      <c r="A3" s="158" t="s">
        <v>349</v>
      </c>
      <c r="B3" s="158" t="s">
        <v>66</v>
      </c>
      <c r="C3" s="158" t="s">
        <v>1754</v>
      </c>
      <c r="D3" s="158" t="s">
        <v>910</v>
      </c>
      <c r="E3" s="158" t="s">
        <v>1755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469" t="b">
        <v>0</v>
      </c>
      <c r="S3" s="160">
        <v>116435</v>
      </c>
      <c r="T3" s="163" t="s">
        <v>32</v>
      </c>
      <c r="U3" s="162" t="s">
        <v>1419</v>
      </c>
      <c r="V3" s="162"/>
      <c r="W3" s="162"/>
      <c r="X3" s="162"/>
      <c r="Y3" s="162">
        <v>1017183</v>
      </c>
      <c r="Z3" s="162"/>
      <c r="AA3" s="162"/>
    </row>
    <row r="4" spans="1:27" ht="24">
      <c r="A4" s="158" t="s">
        <v>349</v>
      </c>
      <c r="B4" s="158" t="s">
        <v>66</v>
      </c>
      <c r="C4" s="158" t="s">
        <v>1756</v>
      </c>
      <c r="D4" s="158" t="s">
        <v>910</v>
      </c>
      <c r="E4" s="158" t="s">
        <v>1755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469" t="b">
        <v>0</v>
      </c>
      <c r="S4" s="160">
        <v>116436</v>
      </c>
      <c r="T4" s="163" t="s">
        <v>32</v>
      </c>
      <c r="U4" s="162" t="s">
        <v>1419</v>
      </c>
      <c r="V4" s="162"/>
      <c r="W4" s="162"/>
      <c r="X4" s="162"/>
      <c r="Y4" s="162">
        <v>1017186</v>
      </c>
      <c r="Z4" s="162"/>
      <c r="AA4" s="162"/>
    </row>
    <row r="5" spans="1:27" ht="24">
      <c r="A5" s="158" t="s">
        <v>349</v>
      </c>
      <c r="B5" s="158" t="s">
        <v>66</v>
      </c>
      <c r="C5" s="158" t="s">
        <v>1757</v>
      </c>
      <c r="D5" s="158" t="s">
        <v>910</v>
      </c>
      <c r="E5" s="158" t="s">
        <v>1755</v>
      </c>
      <c r="F5" s="236">
        <v>10</v>
      </c>
      <c r="G5" s="159"/>
      <c r="H5" s="158"/>
      <c r="I5" s="158"/>
      <c r="J5" s="158"/>
      <c r="K5" s="158"/>
      <c r="L5" s="158"/>
      <c r="M5" s="158"/>
      <c r="N5" s="158"/>
      <c r="O5" s="158">
        <v>240</v>
      </c>
      <c r="P5" s="160">
        <f>SUM(H5:O5)</f>
        <v>240</v>
      </c>
      <c r="Q5" s="161" t="s">
        <v>31</v>
      </c>
      <c r="R5" s="469" t="b">
        <v>0</v>
      </c>
      <c r="S5" s="160">
        <v>116437</v>
      </c>
      <c r="T5" s="163" t="s">
        <v>32</v>
      </c>
      <c r="U5" s="162" t="s">
        <v>1419</v>
      </c>
      <c r="V5" s="162"/>
      <c r="W5" s="162"/>
      <c r="X5" s="162"/>
      <c r="Y5" s="162">
        <v>1017187</v>
      </c>
      <c r="Z5" s="162"/>
      <c r="AA5" s="162"/>
    </row>
    <row r="6" spans="1:27" ht="24">
      <c r="A6" s="158" t="s">
        <v>359</v>
      </c>
      <c r="B6" s="158" t="s">
        <v>360</v>
      </c>
      <c r="C6" s="158" t="s">
        <v>1758</v>
      </c>
      <c r="D6" s="158" t="s">
        <v>437</v>
      </c>
      <c r="E6" s="158" t="s">
        <v>1759</v>
      </c>
      <c r="F6" s="236">
        <v>15.8</v>
      </c>
      <c r="G6" s="159"/>
      <c r="H6" s="158"/>
      <c r="I6" s="158"/>
      <c r="J6" s="158"/>
      <c r="K6" s="158"/>
      <c r="L6" s="158"/>
      <c r="M6" s="158"/>
      <c r="N6" s="158"/>
      <c r="O6" s="158">
        <v>81</v>
      </c>
      <c r="P6" s="160">
        <f>SUM(H6:O6)</f>
        <v>81</v>
      </c>
      <c r="Q6" s="161" t="s">
        <v>33</v>
      </c>
      <c r="R6" s="469" t="b">
        <v>0</v>
      </c>
      <c r="S6" s="160">
        <v>116438</v>
      </c>
      <c r="T6" s="163" t="s">
        <v>32</v>
      </c>
      <c r="U6" s="162" t="s">
        <v>1419</v>
      </c>
      <c r="V6" s="162"/>
      <c r="W6" s="162"/>
      <c r="X6" s="162"/>
      <c r="Y6" s="162">
        <v>1017182</v>
      </c>
      <c r="Z6" s="162"/>
      <c r="AA6" s="162"/>
    </row>
    <row r="7" spans="1:27">
      <c r="A7" s="158"/>
      <c r="B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469" t="b">
        <v>0</v>
      </c>
      <c r="S7" s="160"/>
      <c r="T7" s="163" t="s">
        <v>32</v>
      </c>
      <c r="U7" s="162"/>
      <c r="V7" s="162"/>
      <c r="W7" s="162"/>
      <c r="X7" s="162"/>
      <c r="Y7" s="162"/>
      <c r="Z7" s="162"/>
      <c r="AA7" s="162"/>
    </row>
    <row r="8" spans="1:27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  <c r="AA8" s="162"/>
    </row>
    <row r="9" spans="1:27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  <c r="AA9" s="162"/>
    </row>
    <row r="10" spans="1:27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  <c r="AA10" s="162"/>
    </row>
    <row r="11" spans="1:27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801</v>
      </c>
      <c r="P11" s="164">
        <f>SUM(P3:P10)</f>
        <v>801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</row>
    <row r="12" spans="1:27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</row>
    <row r="13" spans="1:27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</row>
    <row r="14" spans="1:27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</row>
    <row r="15" spans="1:27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</row>
    <row r="16" spans="1:27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</row>
    <row r="17" spans="1:27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33"/>
      <c r="AA17" s="774"/>
    </row>
    <row r="18" spans="1:27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72"/>
      <c r="X18" s="154" t="s">
        <v>27</v>
      </c>
      <c r="Y18" s="154" t="s">
        <v>28</v>
      </c>
      <c r="Z18" s="154" t="s">
        <v>29</v>
      </c>
      <c r="AA18" s="154" t="s">
        <v>30</v>
      </c>
    </row>
    <row r="19" spans="1:27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  <c r="AA19" s="162"/>
    </row>
    <row r="20" spans="1:27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  <c r="AA20" s="162"/>
    </row>
    <row r="21" spans="1:27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  <c r="AA21" s="162"/>
    </row>
    <row r="22" spans="1:27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  <c r="AA22" s="162"/>
    </row>
    <row r="23" spans="1:27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  <c r="AA23" s="162"/>
    </row>
    <row r="24" spans="1:27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  <c r="AA24" s="162"/>
    </row>
    <row r="25" spans="1:27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  <c r="AA25" s="162"/>
    </row>
    <row r="26" spans="1:27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</row>
    <row r="27" spans="1:27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</row>
    <row r="28" spans="1:27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</row>
    <row r="29" spans="1:27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</row>
    <row r="30" spans="1:27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</row>
  </sheetData>
  <mergeCells count="16">
    <mergeCell ref="A1:F1"/>
    <mergeCell ref="H1:P1"/>
    <mergeCell ref="Q1:AA1"/>
    <mergeCell ref="B13:C13"/>
    <mergeCell ref="E13:E15"/>
    <mergeCell ref="F13:K15"/>
    <mergeCell ref="B14:C14"/>
    <mergeCell ref="B15:C15"/>
    <mergeCell ref="A17:F17"/>
    <mergeCell ref="H17:P17"/>
    <mergeCell ref="Q17:AA17"/>
    <mergeCell ref="B28:C28"/>
    <mergeCell ref="E28:E30"/>
    <mergeCell ref="F28:K30"/>
    <mergeCell ref="B29:C29"/>
    <mergeCell ref="B30:C30"/>
  </mergeCells>
  <conditionalFormatting sqref="Y26 Y11">
    <cfRule type="containsText" dxfId="1959" priority="15" operator="containsText" text="Terminal 1">
      <formula>NOT(ISERROR(SEARCH("Terminal 1",Y11)))</formula>
    </cfRule>
    <cfRule type="containsText" dxfId="1958" priority="16" operator="containsText" text="OSCC">
      <formula>NOT(ISERROR(SEARCH("OSCC",Y11)))</formula>
    </cfRule>
    <cfRule type="containsText" dxfId="1957" priority="17" operator="containsText" text="GPC">
      <formula>NOT(ISERROR(SEARCH("GPC",Y11)))</formula>
    </cfRule>
    <cfRule type="containsText" dxfId="1956" priority="18" operator="containsText" text="Helsinki">
      <formula>NOT(ISERROR(SEARCH("Helsinki",Y11)))</formula>
    </cfRule>
  </conditionalFormatting>
  <conditionalFormatting sqref="V3:W9">
    <cfRule type="cellIs" dxfId="1955" priority="12" operator="equal">
      <formula>"LAST"</formula>
    </cfRule>
    <cfRule type="cellIs" dxfId="1954" priority="13" operator="equal">
      <formula>"FIRST"</formula>
    </cfRule>
    <cfRule type="cellIs" dxfId="1953" priority="14" operator="equal">
      <formula>"MIDDLE"</formula>
    </cfRule>
  </conditionalFormatting>
  <conditionalFormatting sqref="V19:W25">
    <cfRule type="cellIs" dxfId="1952" priority="9" operator="equal">
      <formula>"LAST"</formula>
    </cfRule>
    <cfRule type="cellIs" dxfId="1951" priority="10" operator="equal">
      <formula>"FIRST"</formula>
    </cfRule>
    <cfRule type="cellIs" dxfId="1950" priority="11" operator="equal">
      <formula>"MIDDLE"</formula>
    </cfRule>
  </conditionalFormatting>
  <conditionalFormatting sqref="U3:U10">
    <cfRule type="containsText" dxfId="1949" priority="5" operator="containsText" text="Terminal 1">
      <formula>NOT(ISERROR(SEARCH("Terminal 1",U3)))</formula>
    </cfRule>
    <cfRule type="containsText" dxfId="1948" priority="6" operator="containsText" text="OSCC">
      <formula>NOT(ISERROR(SEARCH("OSCC",U3)))</formula>
    </cfRule>
    <cfRule type="containsText" dxfId="1947" priority="7" operator="containsText" text="GPC">
      <formula>NOT(ISERROR(SEARCH("GPC",U3)))</formula>
    </cfRule>
    <cfRule type="containsText" dxfId="1946" priority="8" operator="containsText" text="Helsinki">
      <formula>NOT(ISERROR(SEARCH("Helsinki",U3)))</formula>
    </cfRule>
  </conditionalFormatting>
  <conditionalFormatting sqref="U19:U25">
    <cfRule type="containsText" dxfId="1945" priority="1" operator="containsText" text="Terminal 1">
      <formula>NOT(ISERROR(SEARCH("Terminal 1",U19)))</formula>
    </cfRule>
    <cfRule type="containsText" dxfId="1944" priority="2" operator="containsText" text="OSCC">
      <formula>NOT(ISERROR(SEARCH("OSCC",U19)))</formula>
    </cfRule>
    <cfRule type="containsText" dxfId="1943" priority="3" operator="containsText" text="GPC">
      <formula>NOT(ISERROR(SEARCH("GPC",U19)))</formula>
    </cfRule>
    <cfRule type="containsText" dxfId="1942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3:W9 V19:W25" xr:uid="{B7A7CA00-FCF0-438E-97D9-5AED3DE53268}">
      <formula1>"FIRST, MIDDLE, LAST"</formula1>
    </dataValidation>
    <dataValidation type="list" showInputMessage="1" showErrorMessage="1" sqref="Y11 Y26" xr:uid="{97100897-F6F8-4BFA-A1E5-6194E7702E36}">
      <formula1>"GPC, OSCC, Terminal 1, Helsinki"</formula1>
    </dataValidation>
    <dataValidation type="list" showInputMessage="1" showErrorMessage="1" sqref="U3:U10 U19:U25" xr:uid="{88CC764E-1229-435A-88EA-6D6F7498B0F8}">
      <formula1>"GPC,OSCC,Terminal 1,Helsinki,Filetfabrikken"</formula1>
    </dataValidation>
  </dataValidation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FB85-9BA3-4B21-A3D2-5E92C9D88301}">
  <sheetPr>
    <tabColor rgb="FF00B050"/>
  </sheetPr>
  <dimension ref="A1:AB32"/>
  <sheetViews>
    <sheetView workbookViewId="0">
      <selection activeCell="C21" sqref="C2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9" t="s">
        <v>77</v>
      </c>
      <c r="B1" s="730"/>
      <c r="C1" s="730"/>
      <c r="D1" s="730"/>
      <c r="E1" s="730"/>
      <c r="F1" s="740"/>
      <c r="G1" s="79"/>
      <c r="H1" s="739" t="s">
        <v>1</v>
      </c>
      <c r="I1" s="730"/>
      <c r="J1" s="730"/>
      <c r="K1" s="730"/>
      <c r="L1" s="730"/>
      <c r="M1" s="730"/>
      <c r="N1" s="730"/>
      <c r="O1" s="730"/>
      <c r="P1" s="740"/>
      <c r="Q1" s="732" t="s">
        <v>1760</v>
      </c>
      <c r="R1" s="733"/>
      <c r="S1" s="733"/>
      <c r="T1" s="733"/>
      <c r="U1" s="733"/>
      <c r="V1" s="733"/>
      <c r="W1" s="733"/>
      <c r="X1" s="733"/>
      <c r="Y1" s="733"/>
      <c r="Z1" s="519"/>
      <c r="AA1" s="519"/>
      <c r="AB1" s="518"/>
    </row>
    <row r="2" spans="1:28" ht="24">
      <c r="A2" s="154" t="s">
        <v>3</v>
      </c>
      <c r="B2" s="154" t="s">
        <v>4</v>
      </c>
      <c r="C2" s="154" t="s">
        <v>5</v>
      </c>
      <c r="D2" s="154" t="s">
        <v>6</v>
      </c>
      <c r="E2" s="154" t="s">
        <v>7</v>
      </c>
      <c r="F2" s="154" t="s">
        <v>8</v>
      </c>
      <c r="G2" s="155" t="s">
        <v>10</v>
      </c>
      <c r="H2" s="156" t="s">
        <v>11</v>
      </c>
      <c r="I2" s="156" t="s">
        <v>12</v>
      </c>
      <c r="J2" s="156" t="s">
        <v>13</v>
      </c>
      <c r="K2" s="156" t="s">
        <v>14</v>
      </c>
      <c r="L2" s="156" t="s">
        <v>15</v>
      </c>
      <c r="M2" s="156" t="s">
        <v>16</v>
      </c>
      <c r="N2" s="156" t="s">
        <v>17</v>
      </c>
      <c r="O2" s="157" t="s">
        <v>44</v>
      </c>
      <c r="P2" s="154" t="s">
        <v>19</v>
      </c>
      <c r="Q2" s="517" t="s">
        <v>20</v>
      </c>
      <c r="R2" s="513" t="s">
        <v>22</v>
      </c>
      <c r="S2" s="517" t="s">
        <v>9</v>
      </c>
      <c r="T2" s="517" t="s">
        <v>21</v>
      </c>
      <c r="U2" s="517" t="s">
        <v>23</v>
      </c>
      <c r="V2" s="517" t="s">
        <v>24</v>
      </c>
      <c r="W2" s="512" t="s">
        <v>25</v>
      </c>
      <c r="X2" s="512" t="s">
        <v>26</v>
      </c>
      <c r="Y2" s="517" t="s">
        <v>27</v>
      </c>
      <c r="Z2" s="517" t="s">
        <v>28</v>
      </c>
      <c r="AA2" s="517" t="s">
        <v>29</v>
      </c>
      <c r="AB2" s="517" t="s">
        <v>30</v>
      </c>
    </row>
    <row r="3" spans="1:28">
      <c r="A3" s="158" t="s">
        <v>160</v>
      </c>
      <c r="B3" s="158" t="s">
        <v>161</v>
      </c>
      <c r="C3" s="207" t="s">
        <v>1761</v>
      </c>
      <c r="D3" s="158" t="s">
        <v>430</v>
      </c>
      <c r="E3" s="158" t="s">
        <v>1762</v>
      </c>
      <c r="F3" s="158">
        <v>11.9</v>
      </c>
      <c r="G3" s="159"/>
      <c r="H3" s="158"/>
      <c r="I3" s="158"/>
      <c r="J3" s="158"/>
      <c r="K3" s="158"/>
      <c r="L3" s="158"/>
      <c r="M3" s="158"/>
      <c r="N3" s="207">
        <v>161</v>
      </c>
      <c r="O3" s="158"/>
      <c r="P3" s="160">
        <f>SUM(H3:O3)</f>
        <v>161</v>
      </c>
      <c r="Q3" s="162" t="s">
        <v>33</v>
      </c>
      <c r="R3" s="515" t="b">
        <v>0</v>
      </c>
      <c r="S3" s="158">
        <v>116483</v>
      </c>
      <c r="T3" s="162" t="s">
        <v>34</v>
      </c>
      <c r="U3" s="235">
        <v>0.33333333333333331</v>
      </c>
      <c r="V3" s="162" t="s">
        <v>1763</v>
      </c>
      <c r="W3" s="162" t="s">
        <v>54</v>
      </c>
      <c r="X3" s="162" t="s">
        <v>1208</v>
      </c>
      <c r="Y3" s="162"/>
      <c r="Z3" s="162">
        <v>1017115</v>
      </c>
      <c r="AA3" s="162"/>
      <c r="AB3" s="162"/>
    </row>
    <row r="4" spans="1:28">
      <c r="A4" s="158" t="s">
        <v>71</v>
      </c>
      <c r="B4" s="158" t="s">
        <v>72</v>
      </c>
      <c r="C4" s="207" t="s">
        <v>1764</v>
      </c>
      <c r="D4" s="158" t="s">
        <v>1765</v>
      </c>
      <c r="E4" s="158" t="s">
        <v>1766</v>
      </c>
      <c r="F4" s="158">
        <v>13.7</v>
      </c>
      <c r="G4" s="159"/>
      <c r="H4" s="158"/>
      <c r="I4" s="158"/>
      <c r="J4" s="158"/>
      <c r="K4" s="158"/>
      <c r="L4" s="158"/>
      <c r="M4" s="207">
        <v>108</v>
      </c>
      <c r="N4" s="207">
        <v>53</v>
      </c>
      <c r="O4" s="158"/>
      <c r="P4" s="160">
        <f>SUM(H4:O4)</f>
        <v>161</v>
      </c>
      <c r="Q4" s="162" t="s">
        <v>33</v>
      </c>
      <c r="R4" s="515" t="b">
        <v>0</v>
      </c>
      <c r="S4" s="211">
        <v>116482</v>
      </c>
      <c r="T4" s="162" t="s">
        <v>34</v>
      </c>
      <c r="U4" s="235">
        <v>0.33333333333333331</v>
      </c>
      <c r="V4" s="162" t="s">
        <v>1763</v>
      </c>
      <c r="W4" s="162" t="s">
        <v>54</v>
      </c>
      <c r="X4" s="162" t="s">
        <v>1208</v>
      </c>
      <c r="Y4" s="162"/>
      <c r="Z4" s="162">
        <v>1017116</v>
      </c>
      <c r="AA4" s="162"/>
      <c r="AB4" s="162"/>
    </row>
    <row r="5" spans="1:28" ht="24">
      <c r="A5" s="158" t="s">
        <v>588</v>
      </c>
      <c r="B5" s="158" t="s">
        <v>66</v>
      </c>
      <c r="C5" s="207" t="s">
        <v>1767</v>
      </c>
      <c r="D5" s="158" t="s">
        <v>1327</v>
      </c>
      <c r="E5" s="158" t="s">
        <v>1768</v>
      </c>
      <c r="F5" s="158">
        <v>10.3</v>
      </c>
      <c r="G5" s="159" t="s">
        <v>1258</v>
      </c>
      <c r="H5" s="158"/>
      <c r="I5" s="158"/>
      <c r="J5" s="158"/>
      <c r="K5" s="158"/>
      <c r="L5" s="207">
        <v>41</v>
      </c>
      <c r="M5" s="207">
        <v>60</v>
      </c>
      <c r="N5" s="207">
        <v>49</v>
      </c>
      <c r="O5" s="207">
        <v>11</v>
      </c>
      <c r="P5" s="160">
        <f>SUM(H5:O5)</f>
        <v>161</v>
      </c>
      <c r="Q5" s="514" t="s">
        <v>31</v>
      </c>
      <c r="R5" s="540" t="b">
        <v>0</v>
      </c>
      <c r="S5" s="502">
        <v>116530</v>
      </c>
      <c r="T5" s="541" t="s">
        <v>32</v>
      </c>
      <c r="U5" s="235">
        <v>0.16666666666666666</v>
      </c>
      <c r="V5" s="162" t="s">
        <v>59</v>
      </c>
      <c r="W5" s="162" t="s">
        <v>60</v>
      </c>
      <c r="X5" s="162" t="s">
        <v>92</v>
      </c>
      <c r="Y5" s="162"/>
      <c r="Z5" s="162">
        <v>1017117</v>
      </c>
      <c r="AA5" s="162"/>
      <c r="AB5" s="162"/>
    </row>
    <row r="6" spans="1:28" ht="24">
      <c r="A6" s="158" t="s">
        <v>304</v>
      </c>
      <c r="B6" s="158" t="s">
        <v>66</v>
      </c>
      <c r="C6" s="207" t="s">
        <v>1769</v>
      </c>
      <c r="D6" s="158" t="s">
        <v>1327</v>
      </c>
      <c r="E6" s="158" t="s">
        <v>1768</v>
      </c>
      <c r="F6" s="158">
        <v>10.3</v>
      </c>
      <c r="G6" s="159" t="s">
        <v>1258</v>
      </c>
      <c r="H6" s="158"/>
      <c r="I6" s="158"/>
      <c r="J6" s="158"/>
      <c r="K6" s="158"/>
      <c r="L6" s="207">
        <v>30</v>
      </c>
      <c r="M6" s="207">
        <v>60</v>
      </c>
      <c r="N6" s="207">
        <v>60</v>
      </c>
      <c r="O6" s="207">
        <v>11</v>
      </c>
      <c r="P6" s="160">
        <f>SUM(H6:O6)</f>
        <v>161</v>
      </c>
      <c r="Q6" s="514" t="s">
        <v>31</v>
      </c>
      <c r="R6" s="540" t="b">
        <v>1</v>
      </c>
      <c r="S6" s="502">
        <v>116531</v>
      </c>
      <c r="T6" s="541" t="s">
        <v>32</v>
      </c>
      <c r="U6" s="235">
        <v>0.16666666666666666</v>
      </c>
      <c r="V6" s="162" t="s">
        <v>59</v>
      </c>
      <c r="W6" s="162" t="s">
        <v>60</v>
      </c>
      <c r="X6" s="162" t="s">
        <v>92</v>
      </c>
      <c r="Y6" s="162"/>
      <c r="Z6" s="162">
        <v>1017118</v>
      </c>
      <c r="AA6" s="162"/>
      <c r="AB6" s="162"/>
    </row>
    <row r="7" spans="1:28" ht="24">
      <c r="A7" s="158" t="s">
        <v>1688</v>
      </c>
      <c r="B7" s="158" t="s">
        <v>66</v>
      </c>
      <c r="C7" s="207" t="s">
        <v>1770</v>
      </c>
      <c r="D7" s="158" t="s">
        <v>910</v>
      </c>
      <c r="E7" s="158" t="s">
        <v>1755</v>
      </c>
      <c r="F7" s="158">
        <v>10</v>
      </c>
      <c r="G7" s="159" t="s">
        <v>1258</v>
      </c>
      <c r="H7" s="158"/>
      <c r="I7" s="158"/>
      <c r="J7" s="158"/>
      <c r="K7" s="158"/>
      <c r="L7" s="158"/>
      <c r="M7" s="207">
        <v>71</v>
      </c>
      <c r="N7" s="207">
        <v>60</v>
      </c>
      <c r="O7" s="207">
        <v>30</v>
      </c>
      <c r="P7" s="160">
        <f>SUM(H7:O7)</f>
        <v>161</v>
      </c>
      <c r="Q7" s="514" t="s">
        <v>31</v>
      </c>
      <c r="R7" s="540" t="b">
        <v>1</v>
      </c>
      <c r="S7" s="502">
        <v>116532</v>
      </c>
      <c r="T7" s="541" t="s">
        <v>32</v>
      </c>
      <c r="U7" s="501" t="s">
        <v>716</v>
      </c>
      <c r="V7" s="162" t="s">
        <v>53</v>
      </c>
      <c r="W7" s="162" t="s">
        <v>654</v>
      </c>
      <c r="X7" s="162" t="s">
        <v>92</v>
      </c>
      <c r="Y7" s="162"/>
      <c r="Z7" s="162">
        <v>1017119</v>
      </c>
      <c r="AA7" s="162"/>
      <c r="AB7" s="162"/>
    </row>
    <row r="8" spans="1:28" ht="24">
      <c r="A8" s="158" t="s">
        <v>1771</v>
      </c>
      <c r="B8" s="158" t="s">
        <v>1013</v>
      </c>
      <c r="C8" s="207" t="s">
        <v>1772</v>
      </c>
      <c r="D8" s="158" t="s">
        <v>747</v>
      </c>
      <c r="E8" s="158" t="s">
        <v>1773</v>
      </c>
      <c r="F8" s="236">
        <v>10.199999999999999</v>
      </c>
      <c r="G8" s="159" t="s">
        <v>1258</v>
      </c>
      <c r="H8" s="158"/>
      <c r="I8" s="158"/>
      <c r="J8" s="158"/>
      <c r="K8" s="158"/>
      <c r="L8" s="207">
        <v>30</v>
      </c>
      <c r="M8" s="207">
        <v>60</v>
      </c>
      <c r="N8" s="207">
        <v>60</v>
      </c>
      <c r="O8" s="207">
        <v>11</v>
      </c>
      <c r="P8" s="160">
        <f>SUM(H8:O8)</f>
        <v>161</v>
      </c>
      <c r="Q8" s="514" t="s">
        <v>31</v>
      </c>
      <c r="R8" s="540" t="b">
        <v>0</v>
      </c>
      <c r="S8" s="502">
        <v>116529</v>
      </c>
      <c r="T8" s="541" t="s">
        <v>32</v>
      </c>
      <c r="U8" s="501" t="s">
        <v>946</v>
      </c>
      <c r="V8" s="162" t="s">
        <v>59</v>
      </c>
      <c r="W8" s="162" t="s">
        <v>60</v>
      </c>
      <c r="X8" s="162" t="s">
        <v>1302</v>
      </c>
      <c r="Y8" s="162"/>
      <c r="Z8" s="162">
        <v>1017120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101</v>
      </c>
      <c r="M9" s="164">
        <f>SUM(M3:M8)</f>
        <v>359</v>
      </c>
      <c r="N9" s="164">
        <f>SUM(N3:N8)</f>
        <v>443</v>
      </c>
      <c r="O9" s="164">
        <f>SUM(O3:O8)</f>
        <v>63</v>
      </c>
      <c r="P9" s="164">
        <f>SUM(P3:P8)</f>
        <v>966</v>
      </c>
      <c r="Q9" s="165"/>
      <c r="R9" s="165"/>
      <c r="S9" s="214"/>
      <c r="T9" s="165"/>
      <c r="U9" s="165"/>
      <c r="V9" s="162"/>
      <c r="W9" s="165"/>
      <c r="X9" s="162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0" t="s">
        <v>46</v>
      </c>
      <c r="B15" s="730"/>
      <c r="C15" s="730"/>
      <c r="D15" s="730"/>
      <c r="E15" s="730"/>
      <c r="F15" s="731"/>
      <c r="G15" s="238"/>
      <c r="H15" s="730" t="s">
        <v>1</v>
      </c>
      <c r="I15" s="730"/>
      <c r="J15" s="730"/>
      <c r="K15" s="730"/>
      <c r="L15" s="730"/>
      <c r="M15" s="730"/>
      <c r="N15" s="730"/>
      <c r="O15" s="730"/>
      <c r="P15" s="731"/>
      <c r="Q15" s="775" t="s">
        <v>1774</v>
      </c>
      <c r="R15" s="733"/>
      <c r="S15" s="733"/>
      <c r="T15" s="733"/>
      <c r="U15" s="733"/>
      <c r="V15" s="733"/>
      <c r="W15" s="733"/>
      <c r="X15" s="733"/>
      <c r="Y15" s="733"/>
      <c r="Z15" s="733"/>
      <c r="AA15" s="733"/>
      <c r="AB15" s="520"/>
    </row>
    <row r="16" spans="1:28" ht="24">
      <c r="A16" s="172" t="s">
        <v>3</v>
      </c>
      <c r="B16" s="172" t="s">
        <v>4</v>
      </c>
      <c r="C16" s="172" t="s">
        <v>5</v>
      </c>
      <c r="D16" s="172" t="s">
        <v>6</v>
      </c>
      <c r="E16" s="172" t="s">
        <v>7</v>
      </c>
      <c r="F16" s="172" t="s">
        <v>8</v>
      </c>
      <c r="G16" s="173" t="s">
        <v>10</v>
      </c>
      <c r="H16" s="174" t="s">
        <v>11</v>
      </c>
      <c r="I16" s="174" t="s">
        <v>12</v>
      </c>
      <c r="J16" s="174" t="s">
        <v>13</v>
      </c>
      <c r="K16" s="174" t="s">
        <v>14</v>
      </c>
      <c r="L16" s="174" t="s">
        <v>15</v>
      </c>
      <c r="M16" s="174" t="s">
        <v>16</v>
      </c>
      <c r="N16" s="174" t="s">
        <v>17</v>
      </c>
      <c r="O16" s="175" t="s">
        <v>44</v>
      </c>
      <c r="P16" s="172" t="s">
        <v>19</v>
      </c>
      <c r="Q16" s="512" t="s">
        <v>20</v>
      </c>
      <c r="R16" s="513" t="s">
        <v>22</v>
      </c>
      <c r="S16" s="542" t="s">
        <v>9</v>
      </c>
      <c r="T16" s="512" t="s">
        <v>21</v>
      </c>
      <c r="U16" s="512" t="s">
        <v>23</v>
      </c>
      <c r="V16" s="512" t="s">
        <v>24</v>
      </c>
      <c r="W16" s="512" t="s">
        <v>25</v>
      </c>
      <c r="X16" s="512" t="s">
        <v>26</v>
      </c>
      <c r="Y16" s="512" t="s">
        <v>27</v>
      </c>
      <c r="Z16" s="512" t="s">
        <v>28</v>
      </c>
      <c r="AA16" s="512" t="s">
        <v>29</v>
      </c>
      <c r="AB16" s="512" t="s">
        <v>30</v>
      </c>
    </row>
    <row r="17" spans="1:28" ht="24">
      <c r="A17" s="158" t="s">
        <v>146</v>
      </c>
      <c r="B17" s="158" t="s">
        <v>208</v>
      </c>
      <c r="C17" s="207" t="s">
        <v>1775</v>
      </c>
      <c r="D17" s="158" t="s">
        <v>1776</v>
      </c>
      <c r="E17" s="158" t="s">
        <v>1777</v>
      </c>
      <c r="F17" s="236">
        <v>14.5</v>
      </c>
      <c r="G17" s="159" t="s">
        <v>1450</v>
      </c>
      <c r="H17" s="158"/>
      <c r="I17" s="158"/>
      <c r="J17" s="158"/>
      <c r="K17" s="158"/>
      <c r="L17" s="207">
        <v>27</v>
      </c>
      <c r="M17" s="158"/>
      <c r="N17" s="207">
        <v>54</v>
      </c>
      <c r="O17" s="158"/>
      <c r="P17" s="160">
        <f>SUM(H17:O17)</f>
        <v>81</v>
      </c>
      <c r="Q17" s="514" t="s">
        <v>31</v>
      </c>
      <c r="R17" s="540" t="b">
        <v>0</v>
      </c>
      <c r="S17" s="502">
        <v>116536</v>
      </c>
      <c r="T17" s="541" t="s">
        <v>32</v>
      </c>
      <c r="U17" s="205" t="s">
        <v>653</v>
      </c>
      <c r="V17" s="162" t="s">
        <v>53</v>
      </c>
      <c r="W17" s="162" t="s">
        <v>60</v>
      </c>
      <c r="X17" s="162" t="s">
        <v>84</v>
      </c>
      <c r="Y17" s="162"/>
      <c r="Z17" s="162">
        <v>1017121</v>
      </c>
      <c r="AA17" s="162"/>
      <c r="AB17" s="162"/>
    </row>
    <row r="18" spans="1:28" ht="24">
      <c r="A18" s="158" t="s">
        <v>1305</v>
      </c>
      <c r="B18" s="158" t="s">
        <v>66</v>
      </c>
      <c r="C18" s="207" t="s">
        <v>1778</v>
      </c>
      <c r="D18" s="158" t="s">
        <v>910</v>
      </c>
      <c r="E18" s="158" t="s">
        <v>1755</v>
      </c>
      <c r="F18" s="236">
        <v>10</v>
      </c>
      <c r="G18" s="159" t="s">
        <v>1258</v>
      </c>
      <c r="H18" s="158"/>
      <c r="I18" s="158"/>
      <c r="J18" s="158"/>
      <c r="K18" s="158"/>
      <c r="L18" s="207">
        <v>54</v>
      </c>
      <c r="M18" s="207">
        <v>54</v>
      </c>
      <c r="N18" s="207">
        <v>53</v>
      </c>
      <c r="O18" s="158"/>
      <c r="P18" s="160">
        <f>SUM(H18:O18)</f>
        <v>161</v>
      </c>
      <c r="Q18" s="514" t="s">
        <v>31</v>
      </c>
      <c r="R18" s="540" t="b">
        <v>1</v>
      </c>
      <c r="S18" s="502">
        <v>116528</v>
      </c>
      <c r="T18" s="541" t="s">
        <v>32</v>
      </c>
      <c r="U18" s="205" t="s">
        <v>716</v>
      </c>
      <c r="V18" s="162" t="s">
        <v>53</v>
      </c>
      <c r="W18" s="162" t="s">
        <v>60</v>
      </c>
      <c r="X18" s="162" t="s">
        <v>92</v>
      </c>
      <c r="Y18" s="162"/>
      <c r="Z18" s="162">
        <v>1017122</v>
      </c>
      <c r="AA18" s="162"/>
      <c r="AB18" s="162"/>
    </row>
    <row r="19" spans="1:28" ht="24">
      <c r="A19" s="158" t="s">
        <v>1722</v>
      </c>
      <c r="B19" s="158" t="s">
        <v>208</v>
      </c>
      <c r="C19" s="207" t="s">
        <v>1779</v>
      </c>
      <c r="D19" s="158" t="s">
        <v>1776</v>
      </c>
      <c r="E19" s="158" t="s">
        <v>1777</v>
      </c>
      <c r="F19" s="236">
        <v>14.5</v>
      </c>
      <c r="G19" s="159" t="s">
        <v>1659</v>
      </c>
      <c r="H19" s="158"/>
      <c r="I19" s="158"/>
      <c r="J19" s="158"/>
      <c r="K19" s="158"/>
      <c r="L19" s="158"/>
      <c r="M19" s="158"/>
      <c r="N19" s="207">
        <v>80</v>
      </c>
      <c r="O19" s="207">
        <v>81</v>
      </c>
      <c r="P19" s="160">
        <f>SUM(H19:O19)</f>
        <v>161</v>
      </c>
      <c r="Q19" s="514" t="s">
        <v>31</v>
      </c>
      <c r="R19" s="540" t="b">
        <v>0</v>
      </c>
      <c r="S19" s="502">
        <v>116533</v>
      </c>
      <c r="T19" s="541" t="s">
        <v>32</v>
      </c>
      <c r="U19" s="205" t="s">
        <v>653</v>
      </c>
      <c r="V19" s="162" t="s">
        <v>53</v>
      </c>
      <c r="W19" s="162" t="s">
        <v>60</v>
      </c>
      <c r="X19" s="162" t="s">
        <v>84</v>
      </c>
      <c r="Y19" s="162"/>
      <c r="Z19" s="162">
        <v>1017123</v>
      </c>
      <c r="AA19" s="162"/>
      <c r="AB19" s="162"/>
    </row>
    <row r="20" spans="1:28" ht="24">
      <c r="A20" s="158" t="s">
        <v>48</v>
      </c>
      <c r="B20" s="158" t="s">
        <v>208</v>
      </c>
      <c r="C20" s="207" t="s">
        <v>1780</v>
      </c>
      <c r="D20" s="158" t="s">
        <v>1776</v>
      </c>
      <c r="E20" s="158" t="s">
        <v>1777</v>
      </c>
      <c r="F20" s="236">
        <v>14.5</v>
      </c>
      <c r="G20" s="159" t="s">
        <v>1659</v>
      </c>
      <c r="H20" s="158"/>
      <c r="I20" s="158"/>
      <c r="J20" s="158"/>
      <c r="K20" s="158"/>
      <c r="L20" s="158"/>
      <c r="M20" s="158"/>
      <c r="N20" s="207">
        <v>80</v>
      </c>
      <c r="O20" s="207">
        <v>81</v>
      </c>
      <c r="P20" s="160">
        <f>SUM(H20:O20)</f>
        <v>161</v>
      </c>
      <c r="Q20" s="514" t="s">
        <v>31</v>
      </c>
      <c r="R20" s="540" t="b">
        <v>0</v>
      </c>
      <c r="S20" s="502">
        <v>116534</v>
      </c>
      <c r="T20" s="541" t="s">
        <v>32</v>
      </c>
      <c r="U20" s="205" t="s">
        <v>653</v>
      </c>
      <c r="V20" s="162" t="s">
        <v>53</v>
      </c>
      <c r="W20" s="162" t="s">
        <v>60</v>
      </c>
      <c r="X20" s="162" t="s">
        <v>84</v>
      </c>
      <c r="Y20" s="162"/>
      <c r="Z20" s="162">
        <v>1017124</v>
      </c>
      <c r="AA20" s="162"/>
      <c r="AB20" s="162"/>
    </row>
    <row r="21" spans="1:28" ht="24">
      <c r="A21" s="158" t="s">
        <v>48</v>
      </c>
      <c r="B21" s="158" t="s">
        <v>208</v>
      </c>
      <c r="C21" s="207" t="s">
        <v>1781</v>
      </c>
      <c r="D21" s="158" t="s">
        <v>1776</v>
      </c>
      <c r="E21" s="158" t="s">
        <v>1777</v>
      </c>
      <c r="F21" s="236">
        <v>14.5</v>
      </c>
      <c r="G21" s="159" t="s">
        <v>1659</v>
      </c>
      <c r="H21" s="158"/>
      <c r="I21" s="158"/>
      <c r="J21" s="158"/>
      <c r="K21" s="158"/>
      <c r="L21" s="158"/>
      <c r="M21" s="158"/>
      <c r="N21" s="158"/>
      <c r="O21" s="207">
        <v>161</v>
      </c>
      <c r="P21" s="160">
        <f>SUM(H21:O21)</f>
        <v>161</v>
      </c>
      <c r="Q21" s="514" t="s">
        <v>31</v>
      </c>
      <c r="R21" s="540" t="b">
        <v>0</v>
      </c>
      <c r="S21" s="502">
        <v>116535</v>
      </c>
      <c r="T21" s="541" t="s">
        <v>32</v>
      </c>
      <c r="U21" s="205" t="s">
        <v>653</v>
      </c>
      <c r="V21" s="162" t="s">
        <v>53</v>
      </c>
      <c r="W21" s="162" t="s">
        <v>60</v>
      </c>
      <c r="X21" s="162" t="s">
        <v>84</v>
      </c>
      <c r="Y21" s="162"/>
      <c r="Z21" s="162">
        <v>1017125</v>
      </c>
      <c r="AA21" s="162"/>
      <c r="AB21" s="162"/>
    </row>
    <row r="22" spans="1:28" ht="24">
      <c r="A22" s="158" t="s">
        <v>1725</v>
      </c>
      <c r="B22" s="158" t="s">
        <v>1191</v>
      </c>
      <c r="C22" s="207" t="s">
        <v>1782</v>
      </c>
      <c r="D22" s="158" t="s">
        <v>1783</v>
      </c>
      <c r="E22" s="158" t="s">
        <v>1784</v>
      </c>
      <c r="F22" s="236">
        <v>12.3</v>
      </c>
      <c r="G22" s="159" t="s">
        <v>1258</v>
      </c>
      <c r="H22" s="158"/>
      <c r="I22" s="158"/>
      <c r="J22" s="158"/>
      <c r="K22" s="158"/>
      <c r="L22" s="158"/>
      <c r="M22" s="207">
        <v>81</v>
      </c>
      <c r="N22" s="207">
        <v>80</v>
      </c>
      <c r="O22" s="158"/>
      <c r="P22" s="160">
        <f>SUM(H22:O22)</f>
        <v>161</v>
      </c>
      <c r="Q22" s="514" t="s">
        <v>31</v>
      </c>
      <c r="R22" s="540" t="b">
        <v>0</v>
      </c>
      <c r="S22" s="502">
        <v>116537</v>
      </c>
      <c r="T22" s="541" t="s">
        <v>32</v>
      </c>
      <c r="U22" s="205" t="s">
        <v>653</v>
      </c>
      <c r="V22" s="162" t="s">
        <v>53</v>
      </c>
      <c r="W22" s="162" t="s">
        <v>60</v>
      </c>
      <c r="X22" s="162" t="s">
        <v>1011</v>
      </c>
      <c r="Y22" s="162"/>
      <c r="Z22" s="162">
        <v>1017126</v>
      </c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/>
      <c r="Q23" s="162"/>
      <c r="R23" s="515" t="b">
        <v>0</v>
      </c>
      <c r="S23" s="204"/>
      <c r="T23" s="162"/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81</v>
      </c>
      <c r="M24" s="164">
        <f>SUM(M17:M23)</f>
        <v>135</v>
      </c>
      <c r="N24" s="164">
        <f>SUM(N17:N23)</f>
        <v>347</v>
      </c>
      <c r="O24" s="164">
        <f>SUM(O17:O23)</f>
        <v>323</v>
      </c>
      <c r="P24" s="164">
        <f>SUM(P17:P23)</f>
        <v>886</v>
      </c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30" spans="1:28" ht="27">
      <c r="A30" s="730" t="s">
        <v>1785</v>
      </c>
      <c r="B30" s="730"/>
      <c r="C30" s="730"/>
      <c r="D30" s="730"/>
      <c r="E30" s="730"/>
      <c r="F30" s="731"/>
      <c r="G30" s="238"/>
      <c r="H30" s="730" t="s">
        <v>1</v>
      </c>
      <c r="I30" s="730"/>
      <c r="J30" s="730"/>
      <c r="K30" s="730"/>
      <c r="L30" s="730"/>
      <c r="M30" s="730"/>
      <c r="N30" s="730"/>
      <c r="O30" s="730"/>
      <c r="P30" s="731"/>
      <c r="Q30" s="775" t="s">
        <v>1774</v>
      </c>
      <c r="R30" s="733"/>
      <c r="S30" s="733"/>
      <c r="T30" s="733"/>
      <c r="U30" s="733"/>
      <c r="V30" s="733"/>
      <c r="W30" s="733"/>
      <c r="X30" s="733"/>
      <c r="Y30" s="733"/>
      <c r="Z30" s="733"/>
      <c r="AA30" s="733"/>
      <c r="AB30" s="520"/>
    </row>
    <row r="31" spans="1:28" ht="24">
      <c r="A31" s="172" t="s">
        <v>3</v>
      </c>
      <c r="B31" s="172" t="s">
        <v>4</v>
      </c>
      <c r="C31" s="172" t="s">
        <v>5</v>
      </c>
      <c r="D31" s="172" t="s">
        <v>6</v>
      </c>
      <c r="E31" s="172" t="s">
        <v>7</v>
      </c>
      <c r="F31" s="172" t="s">
        <v>8</v>
      </c>
      <c r="G31" s="173" t="s">
        <v>10</v>
      </c>
      <c r="H31" s="174" t="s">
        <v>11</v>
      </c>
      <c r="I31" s="174" t="s">
        <v>12</v>
      </c>
      <c r="J31" s="174" t="s">
        <v>13</v>
      </c>
      <c r="K31" s="174" t="s">
        <v>14</v>
      </c>
      <c r="L31" s="174" t="s">
        <v>15</v>
      </c>
      <c r="M31" s="174" t="s">
        <v>16</v>
      </c>
      <c r="N31" s="174" t="s">
        <v>17</v>
      </c>
      <c r="O31" s="175" t="s">
        <v>44</v>
      </c>
      <c r="P31" s="172" t="s">
        <v>19</v>
      </c>
      <c r="Q31" s="512" t="s">
        <v>20</v>
      </c>
      <c r="R31" s="513" t="s">
        <v>22</v>
      </c>
      <c r="S31" s="542" t="s">
        <v>9</v>
      </c>
      <c r="T31" s="512" t="s">
        <v>21</v>
      </c>
      <c r="U31" s="512" t="s">
        <v>23</v>
      </c>
      <c r="V31" s="512" t="s">
        <v>24</v>
      </c>
      <c r="W31" s="512" t="s">
        <v>25</v>
      </c>
      <c r="X31" s="512" t="s">
        <v>26</v>
      </c>
      <c r="Y31" s="512" t="s">
        <v>27</v>
      </c>
      <c r="Z31" s="512" t="s">
        <v>28</v>
      </c>
      <c r="AA31" s="512" t="s">
        <v>29</v>
      </c>
      <c r="AB31" s="512" t="s">
        <v>30</v>
      </c>
    </row>
    <row r="32" spans="1:28" ht="24">
      <c r="A32" s="158" t="s">
        <v>283</v>
      </c>
      <c r="B32" s="158" t="s">
        <v>1013</v>
      </c>
      <c r="C32" s="207" t="s">
        <v>1786</v>
      </c>
      <c r="D32" s="158" t="s">
        <v>1177</v>
      </c>
      <c r="E32" s="158" t="s">
        <v>1787</v>
      </c>
      <c r="F32" s="236">
        <v>9.6999999999999993</v>
      </c>
      <c r="G32" s="159"/>
      <c r="H32" s="158"/>
      <c r="I32" s="158"/>
      <c r="J32" s="158"/>
      <c r="K32" s="158"/>
      <c r="L32" s="207">
        <v>131</v>
      </c>
      <c r="M32" s="158">
        <v>30</v>
      </c>
      <c r="N32" s="158"/>
      <c r="O32" s="158"/>
      <c r="P32" s="160">
        <f>SUM(H32:O32)</f>
        <v>161</v>
      </c>
      <c r="Q32" s="514" t="s">
        <v>31</v>
      </c>
      <c r="R32" s="540" t="b">
        <v>0</v>
      </c>
      <c r="S32" s="502">
        <v>116552</v>
      </c>
      <c r="T32" s="541" t="s">
        <v>32</v>
      </c>
      <c r="U32" s="205" t="s">
        <v>653</v>
      </c>
      <c r="V32" s="162" t="s">
        <v>59</v>
      </c>
      <c r="W32" s="162"/>
      <c r="X32" s="162" t="s">
        <v>841</v>
      </c>
      <c r="Y32" s="162"/>
      <c r="Z32" s="162"/>
      <c r="AA32" s="162"/>
      <c r="AB32" s="162"/>
    </row>
  </sheetData>
  <mergeCells count="19">
    <mergeCell ref="Q1:Y1"/>
    <mergeCell ref="A1:F1"/>
    <mergeCell ref="H1:P1"/>
    <mergeCell ref="B11:C11"/>
    <mergeCell ref="E11:E13"/>
    <mergeCell ref="F11:K13"/>
    <mergeCell ref="B12:C12"/>
    <mergeCell ref="B13:C13"/>
    <mergeCell ref="B28:C28"/>
    <mergeCell ref="A30:F30"/>
    <mergeCell ref="H30:P30"/>
    <mergeCell ref="Q30:AA30"/>
    <mergeCell ref="Q15:AA15"/>
    <mergeCell ref="A15:F15"/>
    <mergeCell ref="H15:P15"/>
    <mergeCell ref="B26:C26"/>
    <mergeCell ref="E26:E28"/>
    <mergeCell ref="F26:K28"/>
    <mergeCell ref="B27:C27"/>
  </mergeCells>
  <conditionalFormatting sqref="W3:W4 W7">
    <cfRule type="cellIs" dxfId="1941" priority="46" operator="equal">
      <formula>"LAST"</formula>
    </cfRule>
    <cfRule type="cellIs" dxfId="1940" priority="47" operator="equal">
      <formula>"FIRST"</formula>
    </cfRule>
    <cfRule type="cellIs" dxfId="1939" priority="48" operator="equal">
      <formula>"MIDDLE"</formula>
    </cfRule>
  </conditionalFormatting>
  <conditionalFormatting sqref="Z9">
    <cfRule type="containsText" dxfId="1938" priority="23" operator="containsText" text="Terminal 1">
      <formula>NOT(ISERROR(SEARCH("Terminal 1",Z9)))</formula>
    </cfRule>
    <cfRule type="containsText" dxfId="1937" priority="24" operator="containsText" text="OSCC">
      <formula>NOT(ISERROR(SEARCH("OSCC",Z9)))</formula>
    </cfRule>
    <cfRule type="containsText" dxfId="1936" priority="25" operator="containsText" text="GPC">
      <formula>NOT(ISERROR(SEARCH("GPC",Z9)))</formula>
    </cfRule>
    <cfRule type="containsText" dxfId="1935" priority="26" operator="containsText" text="Helsinki">
      <formula>NOT(ISERROR(SEARCH("Helsinki",Z9)))</formula>
    </cfRule>
  </conditionalFormatting>
  <conditionalFormatting sqref="W8">
    <cfRule type="cellIs" dxfId="1934" priority="20" operator="equal">
      <formula>"LAST"</formula>
    </cfRule>
    <cfRule type="cellIs" dxfId="1933" priority="21" operator="equal">
      <formula>"FIRST"</formula>
    </cfRule>
    <cfRule type="cellIs" dxfId="1932" priority="22" operator="equal">
      <formula>"MIDDLE"</formula>
    </cfRule>
  </conditionalFormatting>
  <conditionalFormatting sqref="Z24">
    <cfRule type="containsText" dxfId="1931" priority="16" operator="containsText" text="Terminal 1">
      <formula>NOT(ISERROR(SEARCH("Terminal 1",Z24)))</formula>
    </cfRule>
    <cfRule type="containsText" dxfId="1930" priority="17" operator="containsText" text="OSCC">
      <formula>NOT(ISERROR(SEARCH("OSCC",Z24)))</formula>
    </cfRule>
    <cfRule type="containsText" dxfId="1929" priority="18" operator="containsText" text="GPC">
      <formula>NOT(ISERROR(SEARCH("GPC",Z24)))</formula>
    </cfRule>
    <cfRule type="containsText" dxfId="1928" priority="19" operator="containsText" text="Helsinki">
      <formula>NOT(ISERROR(SEARCH("Helsinki",Z24)))</formula>
    </cfRule>
  </conditionalFormatting>
  <conditionalFormatting sqref="W17:W22">
    <cfRule type="cellIs" dxfId="1927" priority="13" operator="equal">
      <formula>"LAST"</formula>
    </cfRule>
    <cfRule type="cellIs" dxfId="1926" priority="14" operator="equal">
      <formula>"FIRST"</formula>
    </cfRule>
    <cfRule type="cellIs" dxfId="1925" priority="15" operator="equal">
      <formula>"MIDDLE"</formula>
    </cfRule>
  </conditionalFormatting>
  <conditionalFormatting sqref="W6">
    <cfRule type="cellIs" dxfId="1924" priority="7" operator="equal">
      <formula>"LAST"</formula>
    </cfRule>
    <cfRule type="cellIs" dxfId="1923" priority="8" operator="equal">
      <formula>"FIRST"</formula>
    </cfRule>
    <cfRule type="cellIs" dxfId="1922" priority="9" operator="equal">
      <formula>"MIDDLE"</formula>
    </cfRule>
  </conditionalFormatting>
  <conditionalFormatting sqref="W5">
    <cfRule type="cellIs" dxfId="1921" priority="4" operator="equal">
      <formula>"LAST"</formula>
    </cfRule>
    <cfRule type="cellIs" dxfId="1920" priority="5" operator="equal">
      <formula>"FIRST"</formula>
    </cfRule>
    <cfRule type="cellIs" dxfId="1919" priority="6" operator="equal">
      <formula>"MIDDLE"</formula>
    </cfRule>
  </conditionalFormatting>
  <conditionalFormatting sqref="W32">
    <cfRule type="cellIs" dxfId="1918" priority="1" operator="equal">
      <formula>"LAST"</formula>
    </cfRule>
    <cfRule type="cellIs" dxfId="1917" priority="2" operator="equal">
      <formula>"FIRST"</formula>
    </cfRule>
    <cfRule type="cellIs" dxfId="1916" priority="3" operator="equal">
      <formula>"MIDDLE"</formula>
    </cfRule>
  </conditionalFormatting>
  <dataValidations count="2">
    <dataValidation type="list" showInputMessage="1" showErrorMessage="1" sqref="Z9 Z24" xr:uid="{7B27D299-0A14-4191-B9BA-5EEC586A1BB1}">
      <formula1>"GPC, OSCC, Terminal 1, Helsinki"</formula1>
    </dataValidation>
    <dataValidation type="list" allowBlank="1" showInputMessage="1" showErrorMessage="1" sqref="W3:W8 W17:W22 W32" xr:uid="{C47949E9-23E3-47C7-A1EC-6CA7BFC12136}">
      <formula1>"FIRST, MIDDLE, LAST"</formula1>
    </dataValidation>
  </dataValidation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C373-B426-490C-BFCC-8EAE09FAA20B}">
  <sheetPr>
    <tabColor rgb="FF00B0F0"/>
  </sheetPr>
  <dimension ref="A1:AA30"/>
  <sheetViews>
    <sheetView workbookViewId="0">
      <selection activeCell="C8" sqref="C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2.5703125" customWidth="1"/>
    <col min="24" max="24" width="10.28515625" bestFit="1" customWidth="1"/>
    <col min="25" max="25" width="12.42578125" customWidth="1"/>
    <col min="26" max="26" width="8.85546875" bestFit="1" customWidth="1"/>
    <col min="27" max="27" width="38.5703125" customWidth="1"/>
    <col min="28" max="30" width="9.140625" bestFit="1" customWidth="1"/>
    <col min="31" max="31" width="10.42578125" bestFit="1" customWidth="1"/>
  </cols>
  <sheetData>
    <row r="1" spans="1:27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0"/>
      <c r="Z1" s="730"/>
      <c r="AA1" s="731"/>
    </row>
    <row r="2" spans="1:27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/>
      <c r="X2" s="172" t="s">
        <v>27</v>
      </c>
      <c r="Y2" s="172" t="s">
        <v>28</v>
      </c>
      <c r="Z2" s="172" t="s">
        <v>29</v>
      </c>
      <c r="AA2" s="172" t="s">
        <v>30</v>
      </c>
    </row>
    <row r="3" spans="1:27" ht="24">
      <c r="A3" s="158" t="s">
        <v>1788</v>
      </c>
      <c r="B3" s="158" t="s">
        <v>66</v>
      </c>
      <c r="C3" s="158" t="s">
        <v>1789</v>
      </c>
      <c r="D3" s="158" t="s">
        <v>225</v>
      </c>
      <c r="E3" s="158" t="s">
        <v>1790</v>
      </c>
      <c r="F3" s="236">
        <v>10.3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469" t="b">
        <v>0</v>
      </c>
      <c r="S3" s="160">
        <v>116431</v>
      </c>
      <c r="T3" s="163" t="s">
        <v>32</v>
      </c>
      <c r="U3" s="162" t="s">
        <v>1419</v>
      </c>
      <c r="V3" s="162"/>
      <c r="W3" s="162"/>
      <c r="X3" s="162"/>
      <c r="Y3" s="162">
        <v>1014045</v>
      </c>
      <c r="Z3" s="162"/>
      <c r="AA3" s="162"/>
    </row>
    <row r="4" spans="1:27" ht="24">
      <c r="A4" s="158" t="s">
        <v>1788</v>
      </c>
      <c r="B4" s="158" t="s">
        <v>66</v>
      </c>
      <c r="C4" s="158" t="s">
        <v>1791</v>
      </c>
      <c r="D4" s="158" t="s">
        <v>1792</v>
      </c>
      <c r="E4" s="158" t="s">
        <v>1793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469" t="b">
        <v>0</v>
      </c>
      <c r="S4" s="160">
        <v>116432</v>
      </c>
      <c r="T4" s="163" t="s">
        <v>32</v>
      </c>
      <c r="U4" s="162" t="s">
        <v>1419</v>
      </c>
      <c r="V4" s="162"/>
      <c r="W4" s="162"/>
      <c r="X4" s="162"/>
      <c r="Y4" s="162">
        <v>1017044</v>
      </c>
      <c r="Z4" s="162"/>
      <c r="AA4" s="162"/>
    </row>
    <row r="5" spans="1:27" ht="24">
      <c r="A5" s="158" t="s">
        <v>1788</v>
      </c>
      <c r="B5" s="158" t="s">
        <v>66</v>
      </c>
      <c r="C5" s="158" t="s">
        <v>1794</v>
      </c>
      <c r="D5" s="158" t="s">
        <v>1795</v>
      </c>
      <c r="E5" s="158" t="s">
        <v>1796</v>
      </c>
      <c r="F5" s="236">
        <v>12.3</v>
      </c>
      <c r="G5" s="159"/>
      <c r="H5" s="158"/>
      <c r="I5" s="158"/>
      <c r="J5" s="158"/>
      <c r="K5" s="158"/>
      <c r="L5" s="158"/>
      <c r="M5" s="158"/>
      <c r="N5" s="158"/>
      <c r="O5" s="158">
        <v>240</v>
      </c>
      <c r="P5" s="160">
        <f>SUM(H5:O5)</f>
        <v>240</v>
      </c>
      <c r="Q5" s="161" t="s">
        <v>31</v>
      </c>
      <c r="R5" s="469" t="b">
        <v>0</v>
      </c>
      <c r="S5" s="160">
        <v>116433</v>
      </c>
      <c r="T5" s="163" t="s">
        <v>32</v>
      </c>
      <c r="U5" s="162" t="s">
        <v>1419</v>
      </c>
      <c r="V5" s="162"/>
      <c r="W5" s="162"/>
      <c r="X5" s="162"/>
      <c r="Y5" s="162">
        <v>1017064</v>
      </c>
      <c r="Z5" s="162"/>
      <c r="AA5" s="162"/>
    </row>
    <row r="6" spans="1:27" ht="24">
      <c r="A6" s="158" t="s">
        <v>435</v>
      </c>
      <c r="B6" s="158" t="s">
        <v>360</v>
      </c>
      <c r="C6" s="158" t="s">
        <v>1797</v>
      </c>
      <c r="D6" s="158" t="s">
        <v>362</v>
      </c>
      <c r="E6" s="158" t="s">
        <v>1798</v>
      </c>
      <c r="F6" s="236">
        <v>14.8</v>
      </c>
      <c r="G6" s="159"/>
      <c r="H6" s="158"/>
      <c r="I6" s="158"/>
      <c r="J6" s="158"/>
      <c r="K6" s="158"/>
      <c r="L6" s="158"/>
      <c r="M6" s="158"/>
      <c r="N6" s="158"/>
      <c r="O6" s="158">
        <v>81</v>
      </c>
      <c r="P6" s="160">
        <f>SUM(H6:O6)</f>
        <v>81</v>
      </c>
      <c r="Q6" s="161" t="s">
        <v>33</v>
      </c>
      <c r="R6" s="469" t="b">
        <v>0</v>
      </c>
      <c r="S6" s="160">
        <v>116434</v>
      </c>
      <c r="T6" s="163" t="s">
        <v>32</v>
      </c>
      <c r="U6" s="162" t="s">
        <v>1419</v>
      </c>
      <c r="V6" s="162"/>
      <c r="W6" s="162"/>
      <c r="X6" s="162"/>
      <c r="Y6" s="162">
        <v>1017052</v>
      </c>
      <c r="Z6" s="162"/>
      <c r="AA6" s="162"/>
    </row>
    <row r="7" spans="1:27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469" t="b">
        <v>0</v>
      </c>
      <c r="S7" s="160"/>
      <c r="T7" s="163" t="s">
        <v>32</v>
      </c>
      <c r="U7" s="162"/>
      <c r="V7" s="162"/>
      <c r="W7" s="162"/>
      <c r="X7" s="162"/>
      <c r="Y7" s="162"/>
      <c r="Z7" s="162"/>
      <c r="AA7" s="162"/>
    </row>
    <row r="8" spans="1:27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  <c r="AA8" s="162"/>
    </row>
    <row r="9" spans="1:27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  <c r="AA9" s="162"/>
    </row>
    <row r="10" spans="1:27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  <c r="AA10" s="162"/>
    </row>
    <row r="11" spans="1:27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801</v>
      </c>
      <c r="P11" s="164">
        <f>SUM(P3:P10)</f>
        <v>801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</row>
    <row r="12" spans="1:27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</row>
    <row r="13" spans="1:27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</row>
    <row r="14" spans="1:27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</row>
    <row r="15" spans="1:27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</row>
    <row r="16" spans="1:27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</row>
    <row r="17" spans="1:27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33"/>
      <c r="AA17" s="774"/>
    </row>
    <row r="18" spans="1:27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72"/>
      <c r="X18" s="154" t="s">
        <v>27</v>
      </c>
      <c r="Y18" s="154" t="s">
        <v>28</v>
      </c>
      <c r="Z18" s="154" t="s">
        <v>29</v>
      </c>
      <c r="AA18" s="154" t="s">
        <v>30</v>
      </c>
    </row>
    <row r="19" spans="1:27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  <c r="AA19" s="162"/>
    </row>
    <row r="20" spans="1:27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  <c r="AA20" s="162"/>
    </row>
    <row r="21" spans="1:27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  <c r="AA21" s="162"/>
    </row>
    <row r="22" spans="1:27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  <c r="AA22" s="162"/>
    </row>
    <row r="23" spans="1:27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  <c r="AA23" s="162"/>
    </row>
    <row r="24" spans="1:27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  <c r="AA24" s="162"/>
    </row>
    <row r="25" spans="1:27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  <c r="AA25" s="162"/>
    </row>
    <row r="26" spans="1:27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</row>
    <row r="27" spans="1:27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</row>
    <row r="28" spans="1:27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</row>
    <row r="29" spans="1:27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</row>
    <row r="30" spans="1:27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</row>
  </sheetData>
  <mergeCells count="16">
    <mergeCell ref="A17:F17"/>
    <mergeCell ref="H17:P17"/>
    <mergeCell ref="Q17:AA17"/>
    <mergeCell ref="B28:C28"/>
    <mergeCell ref="E28:E30"/>
    <mergeCell ref="F28:K30"/>
    <mergeCell ref="B29:C29"/>
    <mergeCell ref="B30:C30"/>
    <mergeCell ref="A1:F1"/>
    <mergeCell ref="H1:P1"/>
    <mergeCell ref="Q1:AA1"/>
    <mergeCell ref="B13:C13"/>
    <mergeCell ref="E13:E15"/>
    <mergeCell ref="F13:K15"/>
    <mergeCell ref="B14:C14"/>
    <mergeCell ref="B15:C15"/>
  </mergeCells>
  <conditionalFormatting sqref="Y26 Y11">
    <cfRule type="containsText" dxfId="1915" priority="15" operator="containsText" text="Terminal 1">
      <formula>NOT(ISERROR(SEARCH("Terminal 1",Y11)))</formula>
    </cfRule>
    <cfRule type="containsText" dxfId="1914" priority="16" operator="containsText" text="OSCC">
      <formula>NOT(ISERROR(SEARCH("OSCC",Y11)))</formula>
    </cfRule>
    <cfRule type="containsText" dxfId="1913" priority="17" operator="containsText" text="GPC">
      <formula>NOT(ISERROR(SEARCH("GPC",Y11)))</formula>
    </cfRule>
    <cfRule type="containsText" dxfId="1912" priority="18" operator="containsText" text="Helsinki">
      <formula>NOT(ISERROR(SEARCH("Helsinki",Y11)))</formula>
    </cfRule>
  </conditionalFormatting>
  <conditionalFormatting sqref="V3:W9">
    <cfRule type="cellIs" dxfId="1911" priority="12" operator="equal">
      <formula>"LAST"</formula>
    </cfRule>
    <cfRule type="cellIs" dxfId="1910" priority="13" operator="equal">
      <formula>"FIRST"</formula>
    </cfRule>
    <cfRule type="cellIs" dxfId="1909" priority="14" operator="equal">
      <formula>"MIDDLE"</formula>
    </cfRule>
  </conditionalFormatting>
  <conditionalFormatting sqref="V19:W25">
    <cfRule type="cellIs" dxfId="1908" priority="9" operator="equal">
      <formula>"LAST"</formula>
    </cfRule>
    <cfRule type="cellIs" dxfId="1907" priority="10" operator="equal">
      <formula>"FIRST"</formula>
    </cfRule>
    <cfRule type="cellIs" dxfId="1906" priority="11" operator="equal">
      <formula>"MIDDLE"</formula>
    </cfRule>
  </conditionalFormatting>
  <conditionalFormatting sqref="U3:U10">
    <cfRule type="containsText" dxfId="1905" priority="5" operator="containsText" text="Terminal 1">
      <formula>NOT(ISERROR(SEARCH("Terminal 1",U3)))</formula>
    </cfRule>
    <cfRule type="containsText" dxfId="1904" priority="6" operator="containsText" text="OSCC">
      <formula>NOT(ISERROR(SEARCH("OSCC",U3)))</formula>
    </cfRule>
    <cfRule type="containsText" dxfId="1903" priority="7" operator="containsText" text="GPC">
      <formula>NOT(ISERROR(SEARCH("GPC",U3)))</formula>
    </cfRule>
    <cfRule type="containsText" dxfId="1902" priority="8" operator="containsText" text="Helsinki">
      <formula>NOT(ISERROR(SEARCH("Helsinki",U3)))</formula>
    </cfRule>
  </conditionalFormatting>
  <conditionalFormatting sqref="U19:U25">
    <cfRule type="containsText" dxfId="1901" priority="1" operator="containsText" text="Terminal 1">
      <formula>NOT(ISERROR(SEARCH("Terminal 1",U19)))</formula>
    </cfRule>
    <cfRule type="containsText" dxfId="1900" priority="2" operator="containsText" text="OSCC">
      <formula>NOT(ISERROR(SEARCH("OSCC",U19)))</formula>
    </cfRule>
    <cfRule type="containsText" dxfId="1899" priority="3" operator="containsText" text="GPC">
      <formula>NOT(ISERROR(SEARCH("GPC",U19)))</formula>
    </cfRule>
    <cfRule type="containsText" dxfId="1898" priority="4" operator="containsText" text="Helsinki">
      <formula>NOT(ISERROR(SEARCH("Helsinki",U19)))</formula>
    </cfRule>
  </conditionalFormatting>
  <dataValidations count="3">
    <dataValidation type="list" showInputMessage="1" showErrorMessage="1" sqref="U3:U10 U19:U25" xr:uid="{07A5902D-4CC6-47DE-ABA0-46E528BDF22A}">
      <formula1>"GPC,OSCC,Terminal 1,Helsinki,Filetfabrikken"</formula1>
    </dataValidation>
    <dataValidation type="list" showInputMessage="1" showErrorMessage="1" sqref="Y11 Y26" xr:uid="{18D52617-E320-4550-A15F-C8A39F008EFF}">
      <formula1>"GPC, OSCC, Terminal 1, Helsinki"</formula1>
    </dataValidation>
    <dataValidation type="list" allowBlank="1" showInputMessage="1" showErrorMessage="1" sqref="V3:W9 V19:W25" xr:uid="{62DE240E-8FD8-4062-8B8A-64C060C1E38C}">
      <formula1>"FIRST, MIDDLE, LAST"</formula1>
    </dataValidation>
  </dataValidation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B957-0B6C-4BAA-BFA6-DA8BE83FA603}">
  <sheetPr>
    <tabColor rgb="FF7030A0"/>
  </sheetPr>
  <dimension ref="A1:AB30"/>
  <sheetViews>
    <sheetView topLeftCell="A6" workbookViewId="0">
      <selection activeCell="A4" sqref="A4"/>
    </sheetView>
  </sheetViews>
  <sheetFormatPr defaultRowHeight="15"/>
  <cols>
    <col min="1" max="1" width="18.5703125" customWidth="1"/>
    <col min="2" max="2" width="10.8554687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8.85546875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276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1799</v>
      </c>
      <c r="R1" s="730"/>
      <c r="S1" s="730"/>
      <c r="T1" s="730"/>
      <c r="U1" s="730"/>
      <c r="V1" s="730"/>
      <c r="W1" s="730"/>
      <c r="X1" s="730"/>
      <c r="Y1" s="730"/>
      <c r="Z1" s="730"/>
      <c r="AA1" s="730"/>
      <c r="AB1" s="731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23</v>
      </c>
      <c r="W2" s="172" t="s">
        <v>25</v>
      </c>
      <c r="X2" s="172" t="s">
        <v>26</v>
      </c>
      <c r="Y2" s="172" t="s">
        <v>27</v>
      </c>
      <c r="Z2" s="172" t="s">
        <v>28</v>
      </c>
      <c r="AA2" s="172" t="s">
        <v>29</v>
      </c>
      <c r="AB2" s="172" t="s">
        <v>30</v>
      </c>
    </row>
    <row r="3" spans="1:28" ht="31.5" customHeight="1">
      <c r="A3" s="158" t="s">
        <v>1722</v>
      </c>
      <c r="B3" s="158" t="s">
        <v>1161</v>
      </c>
      <c r="C3" s="158" t="s">
        <v>1800</v>
      </c>
      <c r="D3" s="158" t="s">
        <v>1150</v>
      </c>
      <c r="E3" s="158" t="s">
        <v>1801</v>
      </c>
      <c r="F3" s="236">
        <v>11.8</v>
      </c>
      <c r="G3" s="159" t="s">
        <v>251</v>
      </c>
      <c r="H3" s="158"/>
      <c r="I3" s="158"/>
      <c r="J3" s="158"/>
      <c r="K3" s="158"/>
      <c r="L3" s="158"/>
      <c r="M3" s="158"/>
      <c r="N3" s="207">
        <v>80</v>
      </c>
      <c r="O3" s="207">
        <v>81</v>
      </c>
      <c r="P3" s="160">
        <f>SUM(H3:O3)</f>
        <v>161</v>
      </c>
      <c r="Q3" s="384" t="s">
        <v>31</v>
      </c>
      <c r="R3" s="488" t="b">
        <v>0</v>
      </c>
      <c r="S3" s="502">
        <v>116445</v>
      </c>
      <c r="T3" s="489" t="s">
        <v>32</v>
      </c>
      <c r="U3" s="162" t="s">
        <v>53</v>
      </c>
      <c r="V3" s="205" t="s">
        <v>653</v>
      </c>
      <c r="W3" s="162"/>
      <c r="X3" s="162" t="s">
        <v>370</v>
      </c>
      <c r="Y3" s="162"/>
      <c r="Z3" s="162">
        <v>1017077</v>
      </c>
      <c r="AA3" s="162"/>
      <c r="AB3" s="162"/>
    </row>
    <row r="4" spans="1:28" ht="48">
      <c r="A4" s="158" t="s">
        <v>588</v>
      </c>
      <c r="B4" s="158" t="s">
        <v>66</v>
      </c>
      <c r="C4" s="158" t="s">
        <v>1802</v>
      </c>
      <c r="D4" s="158" t="s">
        <v>225</v>
      </c>
      <c r="E4" s="158" t="s">
        <v>1803</v>
      </c>
      <c r="F4" s="236">
        <v>10.3</v>
      </c>
      <c r="G4" s="159" t="s">
        <v>1804</v>
      </c>
      <c r="H4" s="158"/>
      <c r="I4" s="158"/>
      <c r="J4" s="158"/>
      <c r="K4" s="158"/>
      <c r="L4" s="158"/>
      <c r="M4" s="158"/>
      <c r="N4" s="207">
        <v>80</v>
      </c>
      <c r="O4" s="207">
        <v>81</v>
      </c>
      <c r="P4" s="160">
        <f>SUM(H4:O4)</f>
        <v>161</v>
      </c>
      <c r="Q4" s="384" t="s">
        <v>31</v>
      </c>
      <c r="R4" s="488" t="b">
        <v>0</v>
      </c>
      <c r="S4" s="502">
        <v>116425</v>
      </c>
      <c r="T4" s="489" t="s">
        <v>32</v>
      </c>
      <c r="U4" s="162" t="s">
        <v>53</v>
      </c>
      <c r="V4" s="205" t="s">
        <v>653</v>
      </c>
      <c r="W4" s="162"/>
      <c r="X4" s="162" t="s">
        <v>659</v>
      </c>
      <c r="Y4" s="162"/>
      <c r="Z4" s="162">
        <v>1017078</v>
      </c>
      <c r="AA4" s="162"/>
      <c r="AB4" s="162"/>
    </row>
    <row r="5" spans="1:28" ht="48">
      <c r="A5" s="158" t="s">
        <v>85</v>
      </c>
      <c r="B5" s="158" t="s">
        <v>66</v>
      </c>
      <c r="C5" s="158" t="s">
        <v>1805</v>
      </c>
      <c r="D5" s="158" t="s">
        <v>225</v>
      </c>
      <c r="E5" s="158" t="s">
        <v>1803</v>
      </c>
      <c r="F5" s="236">
        <v>10.3</v>
      </c>
      <c r="G5" s="159" t="s">
        <v>1804</v>
      </c>
      <c r="H5" s="158"/>
      <c r="I5" s="158"/>
      <c r="J5" s="158"/>
      <c r="K5" s="158"/>
      <c r="L5" s="158"/>
      <c r="M5" s="207">
        <v>0</v>
      </c>
      <c r="N5" s="207">
        <v>60</v>
      </c>
      <c r="O5" s="207">
        <v>60</v>
      </c>
      <c r="P5" s="160">
        <f>SUM(H5:O5)</f>
        <v>120</v>
      </c>
      <c r="Q5" s="384" t="s">
        <v>31</v>
      </c>
      <c r="R5" s="488" t="b">
        <v>0</v>
      </c>
      <c r="S5" s="528">
        <v>116446</v>
      </c>
      <c r="T5" s="489" t="s">
        <v>32</v>
      </c>
      <c r="U5" s="162" t="s">
        <v>53</v>
      </c>
      <c r="V5" s="205" t="s">
        <v>653</v>
      </c>
      <c r="W5" s="162"/>
      <c r="X5" s="162" t="s">
        <v>659</v>
      </c>
      <c r="Y5" s="162"/>
      <c r="Z5" s="162">
        <v>1017080</v>
      </c>
      <c r="AA5" s="162"/>
      <c r="AB5" s="162"/>
    </row>
    <row r="6" spans="1:28" ht="48">
      <c r="A6" s="245" t="s">
        <v>63</v>
      </c>
      <c r="B6" s="245" t="s">
        <v>1806</v>
      </c>
      <c r="C6" s="245" t="s">
        <v>1807</v>
      </c>
      <c r="D6" s="245"/>
      <c r="E6" s="245"/>
      <c r="F6" s="306"/>
      <c r="G6" s="246" t="s">
        <v>1804</v>
      </c>
      <c r="H6" s="245"/>
      <c r="I6" s="245"/>
      <c r="J6" s="245"/>
      <c r="K6" s="245"/>
      <c r="L6" s="245"/>
      <c r="M6" s="245"/>
      <c r="N6" s="245"/>
      <c r="O6" s="245"/>
      <c r="P6" s="272">
        <f>SUM(H6:O6)</f>
        <v>0</v>
      </c>
      <c r="Q6" s="384" t="s">
        <v>31</v>
      </c>
      <c r="R6" s="536" t="b">
        <v>0</v>
      </c>
      <c r="S6" s="537">
        <v>116429</v>
      </c>
      <c r="T6" s="489" t="s">
        <v>32</v>
      </c>
      <c r="U6" s="162"/>
      <c r="V6" s="162"/>
      <c r="W6" s="162"/>
      <c r="X6" s="162"/>
      <c r="Y6" s="162"/>
      <c r="Z6" s="162"/>
      <c r="AA6" s="162"/>
      <c r="AB6" s="162"/>
    </row>
    <row r="7" spans="1:28" ht="48">
      <c r="A7" s="245" t="s">
        <v>1688</v>
      </c>
      <c r="B7" s="245" t="s">
        <v>1806</v>
      </c>
      <c r="C7" s="245" t="s">
        <v>1807</v>
      </c>
      <c r="D7" s="245"/>
      <c r="E7" s="245"/>
      <c r="F7" s="306"/>
      <c r="G7" s="246" t="s">
        <v>1804</v>
      </c>
      <c r="H7" s="245"/>
      <c r="I7" s="245"/>
      <c r="J7" s="245"/>
      <c r="K7" s="245"/>
      <c r="L7" s="245"/>
      <c r="M7" s="245"/>
      <c r="N7" s="245"/>
      <c r="O7" s="245"/>
      <c r="P7" s="272">
        <f>SUM(H7:O7)</f>
        <v>0</v>
      </c>
      <c r="Q7" s="384" t="s">
        <v>31</v>
      </c>
      <c r="R7" s="536" t="b">
        <v>1</v>
      </c>
      <c r="S7" s="537">
        <v>116428</v>
      </c>
      <c r="T7" s="489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 ht="36">
      <c r="A8" s="158" t="s">
        <v>1066</v>
      </c>
      <c r="B8" s="158" t="s">
        <v>985</v>
      </c>
      <c r="C8" s="158" t="s">
        <v>1808</v>
      </c>
      <c r="D8" s="158" t="s">
        <v>987</v>
      </c>
      <c r="E8" s="158" t="s">
        <v>1809</v>
      </c>
      <c r="F8" s="236">
        <v>27</v>
      </c>
      <c r="G8" s="159"/>
      <c r="H8" s="158"/>
      <c r="I8" s="158"/>
      <c r="J8" s="158"/>
      <c r="K8" s="158"/>
      <c r="L8" s="207">
        <v>27</v>
      </c>
      <c r="M8" s="158"/>
      <c r="N8" s="158"/>
      <c r="O8" s="158"/>
      <c r="P8" s="160">
        <f>SUM(H8:O8)</f>
        <v>27</v>
      </c>
      <c r="Q8" s="158" t="s">
        <v>33</v>
      </c>
      <c r="R8" s="524" t="b">
        <v>0</v>
      </c>
      <c r="S8" s="535">
        <v>116393</v>
      </c>
      <c r="T8" s="158" t="s">
        <v>34</v>
      </c>
      <c r="U8" s="162" t="s">
        <v>213</v>
      </c>
      <c r="V8" s="162"/>
      <c r="W8" s="162" t="s">
        <v>54</v>
      </c>
      <c r="X8" s="162" t="s">
        <v>849</v>
      </c>
      <c r="Y8" s="162"/>
      <c r="Z8" s="162">
        <v>1017082</v>
      </c>
      <c r="AA8" s="307" t="s">
        <v>990</v>
      </c>
      <c r="AB8" s="162"/>
    </row>
    <row r="9" spans="1:28" ht="48">
      <c r="A9" s="158" t="s">
        <v>1810</v>
      </c>
      <c r="B9" s="158" t="s">
        <v>66</v>
      </c>
      <c r="C9" s="158" t="s">
        <v>1811</v>
      </c>
      <c r="D9" s="158" t="s">
        <v>225</v>
      </c>
      <c r="E9" s="158" t="s">
        <v>1812</v>
      </c>
      <c r="F9" s="236">
        <v>10.3</v>
      </c>
      <c r="G9" s="159" t="s">
        <v>1804</v>
      </c>
      <c r="H9" s="158"/>
      <c r="I9" s="158"/>
      <c r="J9" s="158"/>
      <c r="K9" s="158"/>
      <c r="L9" s="207">
        <v>11</v>
      </c>
      <c r="M9" s="158">
        <v>0</v>
      </c>
      <c r="N9" s="207">
        <v>28</v>
      </c>
      <c r="O9" s="207">
        <v>46</v>
      </c>
      <c r="P9" s="160">
        <f>SUM(H9:O9)</f>
        <v>85</v>
      </c>
      <c r="Q9" s="384" t="s">
        <v>31</v>
      </c>
      <c r="R9" s="488" t="b">
        <v>0</v>
      </c>
      <c r="S9" s="502">
        <v>116447</v>
      </c>
      <c r="T9" s="489" t="s">
        <v>32</v>
      </c>
      <c r="U9" s="162" t="s">
        <v>53</v>
      </c>
      <c r="V9" s="205"/>
      <c r="W9" s="162"/>
      <c r="X9" s="162"/>
      <c r="Y9" s="162"/>
      <c r="Z9" s="162">
        <v>1017083</v>
      </c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201"/>
      <c r="T10" s="160"/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38</v>
      </c>
      <c r="M11" s="164">
        <f>SUM(M3:M10)</f>
        <v>0</v>
      </c>
      <c r="N11" s="164">
        <f>SUM(N3:N10)</f>
        <v>248</v>
      </c>
      <c r="O11" s="164">
        <f>SUM(O3:O10)</f>
        <v>268</v>
      </c>
      <c r="P11" s="164">
        <f>SUM(P3:P10)</f>
        <v>554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73" t="s">
        <v>1813</v>
      </c>
      <c r="R17" s="730"/>
      <c r="S17" s="730"/>
      <c r="T17" s="730"/>
      <c r="U17" s="730"/>
      <c r="V17" s="730"/>
      <c r="W17" s="730"/>
      <c r="X17" s="730"/>
      <c r="Y17" s="730"/>
      <c r="Z17" s="730"/>
      <c r="AA17" s="730"/>
      <c r="AB17" s="731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23</v>
      </c>
      <c r="W18" s="172" t="s">
        <v>25</v>
      </c>
      <c r="X18" s="172" t="s">
        <v>26</v>
      </c>
      <c r="Y18" s="154" t="s">
        <v>27</v>
      </c>
      <c r="Z18" s="154" t="s">
        <v>28</v>
      </c>
      <c r="AA18" s="154" t="s">
        <v>29</v>
      </c>
      <c r="AB18" s="154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205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205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205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165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AB17"/>
    <mergeCell ref="B28:C28"/>
    <mergeCell ref="E28:E30"/>
    <mergeCell ref="F28:K30"/>
    <mergeCell ref="B29:C29"/>
    <mergeCell ref="B30:C30"/>
    <mergeCell ref="A1:F1"/>
    <mergeCell ref="H1:P1"/>
    <mergeCell ref="Q1:AB1"/>
    <mergeCell ref="B13:C13"/>
    <mergeCell ref="E13:E15"/>
    <mergeCell ref="F13:K15"/>
    <mergeCell ref="B14:C14"/>
    <mergeCell ref="B15:C15"/>
  </mergeCells>
  <conditionalFormatting sqref="Z26 Z11">
    <cfRule type="containsText" dxfId="1897" priority="15" operator="containsText" text="Terminal 1">
      <formula>NOT(ISERROR(SEARCH("Terminal 1",Z11)))</formula>
    </cfRule>
    <cfRule type="containsText" dxfId="1896" priority="16" operator="containsText" text="OSCC">
      <formula>NOT(ISERROR(SEARCH("OSCC",Z11)))</formula>
    </cfRule>
    <cfRule type="containsText" dxfId="1895" priority="17" operator="containsText" text="GPC">
      <formula>NOT(ISERROR(SEARCH("GPC",Z11)))</formula>
    </cfRule>
    <cfRule type="containsText" dxfId="1894" priority="18" operator="containsText" text="Helsinki">
      <formula>NOT(ISERROR(SEARCH("Helsinki",Z11)))</formula>
    </cfRule>
  </conditionalFormatting>
  <conditionalFormatting sqref="W3:W9">
    <cfRule type="cellIs" dxfId="1893" priority="12" operator="equal">
      <formula>"LAST"</formula>
    </cfRule>
    <cfRule type="cellIs" dxfId="1892" priority="13" operator="equal">
      <formula>"FIRST"</formula>
    </cfRule>
    <cfRule type="cellIs" dxfId="1891" priority="14" operator="equal">
      <formula>"MIDDLE"</formula>
    </cfRule>
  </conditionalFormatting>
  <conditionalFormatting sqref="W19:W25">
    <cfRule type="cellIs" dxfId="1890" priority="9" operator="equal">
      <formula>"LAST"</formula>
    </cfRule>
    <cfRule type="cellIs" dxfId="1889" priority="10" operator="equal">
      <formula>"FIRST"</formula>
    </cfRule>
    <cfRule type="cellIs" dxfId="1888" priority="11" operator="equal">
      <formula>"MIDDLE"</formula>
    </cfRule>
  </conditionalFormatting>
  <conditionalFormatting sqref="U3:U10">
    <cfRule type="containsText" dxfId="1887" priority="5" operator="containsText" text="Terminal 1">
      <formula>NOT(ISERROR(SEARCH("Terminal 1",U3)))</formula>
    </cfRule>
    <cfRule type="containsText" dxfId="1886" priority="6" operator="containsText" text="OSCC">
      <formula>NOT(ISERROR(SEARCH("OSCC",U3)))</formula>
    </cfRule>
    <cfRule type="containsText" dxfId="1885" priority="7" operator="containsText" text="GPC">
      <formula>NOT(ISERROR(SEARCH("GPC",U3)))</formula>
    </cfRule>
    <cfRule type="containsText" dxfId="1884" priority="8" operator="containsText" text="Helsinki">
      <formula>NOT(ISERROR(SEARCH("Helsinki",U3)))</formula>
    </cfRule>
  </conditionalFormatting>
  <conditionalFormatting sqref="U19:U25">
    <cfRule type="containsText" dxfId="1883" priority="1" operator="containsText" text="Terminal 1">
      <formula>NOT(ISERROR(SEARCH("Terminal 1",U19)))</formula>
    </cfRule>
    <cfRule type="containsText" dxfId="1882" priority="2" operator="containsText" text="OSCC">
      <formula>NOT(ISERROR(SEARCH("OSCC",U19)))</formula>
    </cfRule>
    <cfRule type="containsText" dxfId="1881" priority="3" operator="containsText" text="GPC">
      <formula>NOT(ISERROR(SEARCH("GPC",U19)))</formula>
    </cfRule>
    <cfRule type="containsText" dxfId="1880" priority="4" operator="containsText" text="Helsinki">
      <formula>NOT(ISERROR(SEARCH("Helsinki",U19)))</formula>
    </cfRule>
  </conditionalFormatting>
  <dataValidations count="3">
    <dataValidation type="list" showInputMessage="1" showErrorMessage="1" sqref="U3:U10 U19:U25" xr:uid="{CD22C9F5-3CF4-4754-B2A4-0B8ACFAD64EB}">
      <formula1>"GPC,OSCC,Terminal 1,Helsinki,Filetfabrikken"</formula1>
    </dataValidation>
    <dataValidation type="list" showInputMessage="1" showErrorMessage="1" sqref="Z11 Z26" xr:uid="{9BB62CCC-39F7-4501-8D9B-6CBC51C47B34}">
      <formula1>"GPC, OSCC, Terminal 1, Helsinki"</formula1>
    </dataValidation>
    <dataValidation type="list" allowBlank="1" showInputMessage="1" showErrorMessage="1" sqref="W3:W9 W19:W25" xr:uid="{F96FF6C8-3642-444E-B402-5571261A2AD2}">
      <formula1>"FIRST, MIDDLE, LAST"</formula1>
    </dataValidation>
  </dataValidation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C1BC-3E7C-4510-B2D4-B39FE7DD557A}">
  <sheetPr>
    <tabColor rgb="FF7030A0"/>
  </sheetPr>
  <dimension ref="A1:AB28"/>
  <sheetViews>
    <sheetView workbookViewId="0">
      <selection activeCell="AB6" sqref="AB6"/>
    </sheetView>
  </sheetViews>
  <sheetFormatPr defaultRowHeight="15"/>
  <cols>
    <col min="1" max="1" width="21.28515625" customWidth="1"/>
    <col min="2" max="2" width="12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9.710937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8.85546875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260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1814</v>
      </c>
      <c r="R1" s="730"/>
      <c r="S1" s="730"/>
      <c r="T1" s="730"/>
      <c r="U1" s="730"/>
      <c r="V1" s="730"/>
      <c r="W1" s="730"/>
      <c r="X1" s="730"/>
      <c r="Y1" s="730"/>
      <c r="Z1" s="730"/>
      <c r="AA1" s="730"/>
      <c r="AB1" s="731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/>
      <c r="I2" s="174" t="s">
        <v>12</v>
      </c>
      <c r="J2" s="174" t="s">
        <v>13</v>
      </c>
      <c r="K2" s="174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312" t="s">
        <v>19</v>
      </c>
      <c r="Q2" s="312" t="s">
        <v>20</v>
      </c>
      <c r="R2" s="491" t="s">
        <v>22</v>
      </c>
      <c r="S2" s="312" t="s">
        <v>9</v>
      </c>
      <c r="T2" s="312" t="s">
        <v>21</v>
      </c>
      <c r="U2" s="172" t="s">
        <v>24</v>
      </c>
      <c r="V2" s="172" t="s">
        <v>23</v>
      </c>
      <c r="W2" s="172" t="s">
        <v>25</v>
      </c>
      <c r="X2" s="172" t="s">
        <v>26</v>
      </c>
      <c r="Y2" s="172" t="s">
        <v>27</v>
      </c>
      <c r="Z2" s="172" t="s">
        <v>28</v>
      </c>
      <c r="AA2" s="172" t="s">
        <v>29</v>
      </c>
      <c r="AB2" s="172" t="s">
        <v>30</v>
      </c>
    </row>
    <row r="3" spans="1:28" ht="33.75" customHeight="1">
      <c r="A3" s="158" t="s">
        <v>688</v>
      </c>
      <c r="B3" s="158" t="s">
        <v>192</v>
      </c>
      <c r="C3" s="245" t="s">
        <v>1815</v>
      </c>
      <c r="D3" s="158" t="s">
        <v>1177</v>
      </c>
      <c r="E3" s="158" t="s">
        <v>1816</v>
      </c>
      <c r="F3" s="236">
        <v>9.65</v>
      </c>
      <c r="G3" s="523" t="s">
        <v>1450</v>
      </c>
      <c r="H3" s="158"/>
      <c r="I3" s="158"/>
      <c r="J3" s="158"/>
      <c r="K3" s="209"/>
      <c r="L3" s="508">
        <v>54</v>
      </c>
      <c r="M3" s="508">
        <v>54</v>
      </c>
      <c r="N3" s="508">
        <v>53</v>
      </c>
      <c r="O3" s="208"/>
      <c r="P3" s="212">
        <f>SUM(H3:O3)</f>
        <v>161</v>
      </c>
      <c r="Q3" s="492" t="s">
        <v>31</v>
      </c>
      <c r="R3" s="503" t="b">
        <v>0</v>
      </c>
      <c r="S3" s="502">
        <v>116407</v>
      </c>
      <c r="T3" s="504" t="s">
        <v>32</v>
      </c>
      <c r="U3" s="490" t="s">
        <v>59</v>
      </c>
      <c r="V3" s="205" t="s">
        <v>653</v>
      </c>
      <c r="W3" s="162" t="s">
        <v>54</v>
      </c>
      <c r="X3" s="162" t="s">
        <v>655</v>
      </c>
      <c r="Y3" s="162"/>
      <c r="Z3" s="162">
        <v>1017010</v>
      </c>
      <c r="AA3" s="245" t="s">
        <v>1817</v>
      </c>
      <c r="AB3" s="162"/>
    </row>
    <row r="4" spans="1:28" ht="33.75" customHeight="1">
      <c r="A4" s="158" t="s">
        <v>283</v>
      </c>
      <c r="B4" s="158" t="s">
        <v>192</v>
      </c>
      <c r="C4" s="245" t="s">
        <v>1818</v>
      </c>
      <c r="D4" s="158" t="s">
        <v>1177</v>
      </c>
      <c r="E4" s="158" t="s">
        <v>1816</v>
      </c>
      <c r="F4" s="236">
        <v>9.65</v>
      </c>
      <c r="G4" s="159" t="s">
        <v>1804</v>
      </c>
      <c r="H4" s="158"/>
      <c r="I4" s="158"/>
      <c r="J4" s="158"/>
      <c r="K4" s="209"/>
      <c r="L4" s="508">
        <v>60</v>
      </c>
      <c r="M4" s="508">
        <v>41</v>
      </c>
      <c r="N4" s="508">
        <v>60</v>
      </c>
      <c r="O4" s="208"/>
      <c r="P4" s="212">
        <f>SUM(H4:O4)</f>
        <v>161</v>
      </c>
      <c r="Q4" s="492" t="s">
        <v>31</v>
      </c>
      <c r="R4" s="503" t="b">
        <v>0</v>
      </c>
      <c r="S4" s="502">
        <v>116408</v>
      </c>
      <c r="T4" s="504" t="s">
        <v>32</v>
      </c>
      <c r="U4" s="490" t="s">
        <v>59</v>
      </c>
      <c r="V4" s="205" t="s">
        <v>653</v>
      </c>
      <c r="W4" s="162" t="s">
        <v>54</v>
      </c>
      <c r="X4" s="162" t="s">
        <v>655</v>
      </c>
      <c r="Y4" s="162"/>
      <c r="Z4" s="162">
        <v>1017011</v>
      </c>
      <c r="AA4" s="245" t="s">
        <v>1819</v>
      </c>
      <c r="AB4" s="162"/>
    </row>
    <row r="5" spans="1:28" ht="37.5" customHeight="1">
      <c r="A5" s="207" t="s">
        <v>1688</v>
      </c>
      <c r="B5" s="207" t="s">
        <v>1820</v>
      </c>
      <c r="C5" s="207" t="s">
        <v>1821</v>
      </c>
      <c r="D5" s="207" t="s">
        <v>1822</v>
      </c>
      <c r="E5" s="207" t="s">
        <v>1823</v>
      </c>
      <c r="F5" s="361">
        <v>10.8</v>
      </c>
      <c r="G5" s="159" t="s">
        <v>1804</v>
      </c>
      <c r="H5" s="158"/>
      <c r="I5" s="158"/>
      <c r="J5" s="158"/>
      <c r="K5" s="209"/>
      <c r="L5" s="508">
        <v>161</v>
      </c>
      <c r="M5" s="502">
        <v>0</v>
      </c>
      <c r="N5" s="502">
        <v>0</v>
      </c>
      <c r="O5" s="208"/>
      <c r="P5" s="212">
        <f>SUM(H5:O5)</f>
        <v>161</v>
      </c>
      <c r="Q5" s="492" t="s">
        <v>31</v>
      </c>
      <c r="R5" s="503" t="b">
        <v>1</v>
      </c>
      <c r="S5" s="502">
        <v>116409</v>
      </c>
      <c r="T5" s="504" t="s">
        <v>32</v>
      </c>
      <c r="U5" s="490" t="s">
        <v>53</v>
      </c>
      <c r="V5" s="205" t="s">
        <v>1311</v>
      </c>
      <c r="W5" s="162" t="s">
        <v>60</v>
      </c>
      <c r="X5" s="162" t="s">
        <v>1824</v>
      </c>
      <c r="Y5" s="162"/>
      <c r="Z5" s="162">
        <v>1017012</v>
      </c>
      <c r="AA5" s="162"/>
      <c r="AB5" s="162"/>
    </row>
    <row r="6" spans="1:28" ht="35.25" customHeight="1">
      <c r="A6" s="158" t="s">
        <v>304</v>
      </c>
      <c r="B6" s="158" t="s">
        <v>66</v>
      </c>
      <c r="C6" s="245" t="s">
        <v>1825</v>
      </c>
      <c r="D6" s="158" t="s">
        <v>244</v>
      </c>
      <c r="E6" s="158" t="s">
        <v>1826</v>
      </c>
      <c r="F6" s="236">
        <v>10.3</v>
      </c>
      <c r="G6" s="159" t="s">
        <v>1804</v>
      </c>
      <c r="H6" s="158"/>
      <c r="I6" s="158"/>
      <c r="J6" s="158"/>
      <c r="K6" s="209"/>
      <c r="L6" s="502"/>
      <c r="M6" s="508">
        <v>60</v>
      </c>
      <c r="N6" s="508">
        <v>101</v>
      </c>
      <c r="O6" s="208"/>
      <c r="P6" s="212">
        <f>SUM(H6:O6)</f>
        <v>161</v>
      </c>
      <c r="Q6" s="492" t="s">
        <v>31</v>
      </c>
      <c r="R6" s="503" t="b">
        <v>1</v>
      </c>
      <c r="S6" s="502">
        <v>116410</v>
      </c>
      <c r="T6" s="504" t="s">
        <v>32</v>
      </c>
      <c r="U6" s="490" t="s">
        <v>59</v>
      </c>
      <c r="V6" s="205" t="s">
        <v>653</v>
      </c>
      <c r="W6" s="162" t="s">
        <v>54</v>
      </c>
      <c r="X6" s="162" t="s">
        <v>1267</v>
      </c>
      <c r="Y6" s="162"/>
      <c r="Z6" s="162">
        <v>1017013</v>
      </c>
      <c r="AA6" s="162"/>
      <c r="AB6" s="162"/>
    </row>
    <row r="7" spans="1:28" ht="36.75" customHeight="1">
      <c r="A7" s="158" t="s">
        <v>588</v>
      </c>
      <c r="B7" s="158" t="s">
        <v>66</v>
      </c>
      <c r="C7" s="207" t="s">
        <v>1827</v>
      </c>
      <c r="D7" s="158" t="s">
        <v>1042</v>
      </c>
      <c r="E7" s="158" t="s">
        <v>1828</v>
      </c>
      <c r="F7" s="236">
        <v>10.199999999999999</v>
      </c>
      <c r="G7" s="159" t="s">
        <v>1804</v>
      </c>
      <c r="H7" s="158"/>
      <c r="I7" s="158"/>
      <c r="J7" s="158"/>
      <c r="K7" s="342"/>
      <c r="L7" s="533">
        <v>161</v>
      </c>
      <c r="M7" s="528">
        <v>0</v>
      </c>
      <c r="N7" s="528">
        <v>0</v>
      </c>
      <c r="O7" s="380"/>
      <c r="P7" s="529">
        <f>SUM(H7:O7)</f>
        <v>161</v>
      </c>
      <c r="Q7" s="492" t="s">
        <v>31</v>
      </c>
      <c r="R7" s="530" t="b">
        <v>0</v>
      </c>
      <c r="S7" s="528">
        <v>116383</v>
      </c>
      <c r="T7" s="532" t="s">
        <v>32</v>
      </c>
      <c r="U7" s="490" t="s">
        <v>59</v>
      </c>
      <c r="V7" s="205" t="s">
        <v>946</v>
      </c>
      <c r="W7" s="162" t="s">
        <v>54</v>
      </c>
      <c r="X7" s="162" t="s">
        <v>849</v>
      </c>
      <c r="Y7" s="162"/>
      <c r="Z7" s="162">
        <v>1017014</v>
      </c>
      <c r="AA7" s="162"/>
      <c r="AB7" s="162"/>
    </row>
    <row r="8" spans="1:28" ht="36.75" customHeight="1">
      <c r="A8" s="211" t="s">
        <v>141</v>
      </c>
      <c r="B8" s="211"/>
      <c r="C8" s="215" t="s">
        <v>1829</v>
      </c>
      <c r="D8" s="211"/>
      <c r="E8" s="211"/>
      <c r="F8" s="539"/>
      <c r="G8" s="261"/>
      <c r="H8" s="534" t="s">
        <v>1830</v>
      </c>
      <c r="I8" s="211"/>
      <c r="J8" s="342"/>
      <c r="K8" s="208"/>
      <c r="L8" s="502"/>
      <c r="M8" s="538">
        <v>161</v>
      </c>
      <c r="N8" s="502"/>
      <c r="O8" s="208"/>
      <c r="P8" s="208">
        <v>161</v>
      </c>
      <c r="Q8" s="492" t="s">
        <v>31</v>
      </c>
      <c r="R8" s="503" t="b">
        <v>0</v>
      </c>
      <c r="S8" s="531">
        <v>116420</v>
      </c>
      <c r="T8" s="532" t="s">
        <v>32</v>
      </c>
      <c r="U8" s="526" t="s">
        <v>53</v>
      </c>
      <c r="V8" s="527" t="s">
        <v>653</v>
      </c>
      <c r="W8" s="162" t="s">
        <v>60</v>
      </c>
      <c r="X8" s="263"/>
      <c r="Y8" s="263"/>
      <c r="Z8" s="263">
        <v>1017015</v>
      </c>
      <c r="AA8" s="263"/>
      <c r="AB8" s="263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4">
        <f>SUM(H3:H7)</f>
        <v>0</v>
      </c>
      <c r="I9" s="164">
        <f>SUM(I3:I7)</f>
        <v>0</v>
      </c>
      <c r="J9" s="164">
        <f>SUM(J3:J7)</f>
        <v>0</v>
      </c>
      <c r="K9" s="335">
        <f>SUM(K3:K7)</f>
        <v>0</v>
      </c>
      <c r="L9" s="335">
        <f>SUM(L3:L7)</f>
        <v>436</v>
      </c>
      <c r="M9" s="335">
        <f>SUM(M3:M8)</f>
        <v>316</v>
      </c>
      <c r="N9" s="335">
        <f>SUM(N3:N7)</f>
        <v>214</v>
      </c>
      <c r="O9" s="335">
        <f>SUM(O3:O7)</f>
        <v>0</v>
      </c>
      <c r="P9" s="335">
        <f>SUM(P3:P8)</f>
        <v>966</v>
      </c>
      <c r="Q9" s="214"/>
      <c r="R9" s="214"/>
      <c r="S9" s="214"/>
      <c r="T9" s="214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42</v>
      </c>
      <c r="B15" s="730"/>
      <c r="C15" s="730"/>
      <c r="D15" s="730"/>
      <c r="E15" s="730"/>
      <c r="F15" s="740"/>
      <c r="G15" s="79"/>
      <c r="H15" s="739" t="s">
        <v>43</v>
      </c>
      <c r="I15" s="730"/>
      <c r="J15" s="730"/>
      <c r="K15" s="730"/>
      <c r="L15" s="730"/>
      <c r="M15" s="730"/>
      <c r="N15" s="730"/>
      <c r="O15" s="730"/>
      <c r="P15" s="740"/>
      <c r="Q15" s="732" t="s">
        <v>2</v>
      </c>
      <c r="R15" s="733"/>
      <c r="S15" s="733"/>
      <c r="T15" s="733"/>
      <c r="U15" s="733"/>
      <c r="V15" s="733"/>
      <c r="W15" s="733"/>
      <c r="X15" s="733"/>
      <c r="Y15" s="733"/>
      <c r="Z15" s="733"/>
      <c r="AA15" s="733"/>
      <c r="AB15" s="774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154" t="s">
        <v>20</v>
      </c>
      <c r="R16" s="294" t="s">
        <v>22</v>
      </c>
      <c r="S16" s="154" t="s">
        <v>9</v>
      </c>
      <c r="T16" s="154" t="s">
        <v>21</v>
      </c>
      <c r="U16" s="154" t="s">
        <v>24</v>
      </c>
      <c r="V16" s="172" t="s">
        <v>23</v>
      </c>
      <c r="W16" s="172" t="s">
        <v>25</v>
      </c>
      <c r="X16" s="172" t="s">
        <v>26</v>
      </c>
      <c r="Y16" s="154" t="s">
        <v>27</v>
      </c>
      <c r="Z16" s="154" t="s">
        <v>28</v>
      </c>
      <c r="AA16" s="154" t="s">
        <v>29</v>
      </c>
      <c r="AB16" s="154" t="s">
        <v>30</v>
      </c>
    </row>
    <row r="17" spans="1:28">
      <c r="A17" s="158"/>
      <c r="B17" s="158"/>
      <c r="C17" s="158"/>
      <c r="D17" s="158" t="s">
        <v>45</v>
      </c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1" t="s">
        <v>31</v>
      </c>
      <c r="R17" s="469" t="b">
        <v>0</v>
      </c>
      <c r="S17" s="160"/>
      <c r="T17" s="160" t="s">
        <v>32</v>
      </c>
      <c r="U17" s="162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469" t="b">
        <v>0</v>
      </c>
      <c r="S18" s="160"/>
      <c r="T18" s="160" t="s">
        <v>32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0"/>
      <c r="T19" s="163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/>
      <c r="T20" s="160" t="s">
        <v>34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0" t="s">
        <v>34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5"/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5:F15"/>
    <mergeCell ref="H15:P15"/>
    <mergeCell ref="Q15:AB15"/>
    <mergeCell ref="B26:C26"/>
    <mergeCell ref="E26:E28"/>
    <mergeCell ref="F26:K28"/>
    <mergeCell ref="B27:C27"/>
    <mergeCell ref="B28:C28"/>
    <mergeCell ref="A1:F1"/>
    <mergeCell ref="H1:P1"/>
    <mergeCell ref="Q1:AB1"/>
    <mergeCell ref="B11:C11"/>
    <mergeCell ref="E11:E13"/>
    <mergeCell ref="F11:K13"/>
    <mergeCell ref="B12:C12"/>
    <mergeCell ref="B13:C13"/>
  </mergeCells>
  <conditionalFormatting sqref="Z24 Z9 U3:U8">
    <cfRule type="containsText" dxfId="1879" priority="15" operator="containsText" text="Terminal 1">
      <formula>NOT(ISERROR(SEARCH("Terminal 1",U3)))</formula>
    </cfRule>
    <cfRule type="containsText" dxfId="1878" priority="16" operator="containsText" text="OSCC">
      <formula>NOT(ISERROR(SEARCH("OSCC",U3)))</formula>
    </cfRule>
    <cfRule type="containsText" dxfId="1877" priority="17" operator="containsText" text="GPC">
      <formula>NOT(ISERROR(SEARCH("GPC",U3)))</formula>
    </cfRule>
    <cfRule type="containsText" dxfId="1876" priority="18" operator="containsText" text="Helsinki">
      <formula>NOT(ISERROR(SEARCH("Helsinki",U3)))</formula>
    </cfRule>
  </conditionalFormatting>
  <conditionalFormatting sqref="W3:W8">
    <cfRule type="cellIs" dxfId="1875" priority="12" operator="equal">
      <formula>"LAST"</formula>
    </cfRule>
    <cfRule type="cellIs" dxfId="1874" priority="13" operator="equal">
      <formula>"FIRST"</formula>
    </cfRule>
    <cfRule type="cellIs" dxfId="1873" priority="14" operator="equal">
      <formula>"MIDDLE"</formula>
    </cfRule>
  </conditionalFormatting>
  <conditionalFormatting sqref="W17:W23">
    <cfRule type="cellIs" dxfId="1872" priority="9" operator="equal">
      <formula>"LAST"</formula>
    </cfRule>
    <cfRule type="cellIs" dxfId="1871" priority="10" operator="equal">
      <formula>"FIRST"</formula>
    </cfRule>
    <cfRule type="cellIs" dxfId="1870" priority="11" operator="equal">
      <formula>"MIDDLE"</formula>
    </cfRule>
  </conditionalFormatting>
  <conditionalFormatting sqref="U17:U23">
    <cfRule type="containsText" dxfId="1869" priority="1" operator="containsText" text="Terminal 1">
      <formula>NOT(ISERROR(SEARCH("Terminal 1",U17)))</formula>
    </cfRule>
    <cfRule type="containsText" dxfId="1868" priority="2" operator="containsText" text="OSCC">
      <formula>NOT(ISERROR(SEARCH("OSCC",U17)))</formula>
    </cfRule>
    <cfRule type="containsText" dxfId="1867" priority="3" operator="containsText" text="GPC">
      <formula>NOT(ISERROR(SEARCH("GPC",U17)))</formula>
    </cfRule>
    <cfRule type="containsText" dxfId="1866" priority="4" operator="containsText" text="Helsinki">
      <formula>NOT(ISERROR(SEARCH("Helsinki",U17)))</formula>
    </cfRule>
  </conditionalFormatting>
  <dataValidations count="3">
    <dataValidation type="list" allowBlank="1" showInputMessage="1" showErrorMessage="1" sqref="W17:W23 W3:W8" xr:uid="{C331B109-195F-4A3F-846F-7B3DDA457684}">
      <formula1>"FIRST, MIDDLE, LAST"</formula1>
    </dataValidation>
    <dataValidation type="list" showInputMessage="1" showErrorMessage="1" sqref="Z9 Z24" xr:uid="{FCA79A51-FF27-4125-887A-196FCF7D392E}">
      <formula1>"GPC, OSCC, Terminal 1, Helsinki"</formula1>
    </dataValidation>
    <dataValidation type="list" showInputMessage="1" showErrorMessage="1" sqref="U17:U23 U3:U8" xr:uid="{F8D9C93F-9598-42CA-9518-2AB865A29346}">
      <formula1>"GPC,OSCC,Terminal 1,Helsinki,Filetfabrikken"</formula1>
    </dataValidation>
  </dataValidation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1E1F-84A4-4353-ABD5-90C9500F9FD1}">
  <sheetPr>
    <tabColor rgb="FF7030A0"/>
  </sheetPr>
  <dimension ref="A1:AB30"/>
  <sheetViews>
    <sheetView workbookViewId="0">
      <selection activeCell="M11" sqref="M11:O1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8.85546875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1831</v>
      </c>
      <c r="R1" s="730"/>
      <c r="S1" s="730"/>
      <c r="T1" s="730"/>
      <c r="U1" s="730"/>
      <c r="V1" s="730"/>
      <c r="W1" s="730"/>
      <c r="X1" s="730"/>
      <c r="Y1" s="730"/>
      <c r="Z1" s="730"/>
      <c r="AA1" s="730"/>
      <c r="AB1" s="731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23</v>
      </c>
      <c r="W2" s="172" t="s">
        <v>25</v>
      </c>
      <c r="X2" s="512" t="s">
        <v>26</v>
      </c>
      <c r="Y2" s="172" t="s">
        <v>27</v>
      </c>
      <c r="Z2" s="172" t="s">
        <v>28</v>
      </c>
      <c r="AA2" s="172" t="s">
        <v>29</v>
      </c>
      <c r="AB2" s="172" t="s">
        <v>30</v>
      </c>
    </row>
    <row r="3" spans="1:28">
      <c r="A3" s="158"/>
      <c r="B3" s="158"/>
      <c r="C3" s="158"/>
      <c r="D3" s="158"/>
      <c r="E3" s="158"/>
      <c r="F3" s="236"/>
      <c r="G3" s="159"/>
      <c r="H3" s="158"/>
      <c r="I3" s="158"/>
      <c r="J3" s="158"/>
      <c r="K3" s="158"/>
      <c r="L3" s="158"/>
      <c r="M3" s="158"/>
      <c r="N3" s="158"/>
      <c r="O3" s="158"/>
      <c r="P3" s="160">
        <f>SUM(H3:O3)</f>
        <v>0</v>
      </c>
      <c r="Q3" s="161" t="s">
        <v>31</v>
      </c>
      <c r="R3" s="469" t="b">
        <v>0</v>
      </c>
      <c r="S3" s="160"/>
      <c r="T3" s="163" t="s">
        <v>32</v>
      </c>
      <c r="U3" s="162"/>
      <c r="V3" s="162"/>
      <c r="W3" s="162"/>
      <c r="X3" s="162"/>
      <c r="Y3" s="162"/>
      <c r="Z3" s="162"/>
      <c r="AA3" s="162"/>
      <c r="AB3" s="162"/>
    </row>
    <row r="4" spans="1:28">
      <c r="A4" s="158"/>
      <c r="B4" s="158"/>
      <c r="C4" s="158"/>
      <c r="D4" s="158"/>
      <c r="E4" s="158"/>
      <c r="F4" s="236"/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161" t="s">
        <v>31</v>
      </c>
      <c r="R4" s="469" t="b">
        <v>0</v>
      </c>
      <c r="S4" s="160"/>
      <c r="T4" s="163" t="s">
        <v>32</v>
      </c>
      <c r="U4" s="162"/>
      <c r="V4" s="162"/>
      <c r="W4" s="162"/>
      <c r="X4" s="162"/>
      <c r="Y4" s="162"/>
      <c r="Z4" s="162"/>
      <c r="AA4" s="162"/>
      <c r="AB4" s="162"/>
    </row>
    <row r="5" spans="1:28" ht="48">
      <c r="A5" s="158" t="s">
        <v>384</v>
      </c>
      <c r="B5" s="158" t="s">
        <v>208</v>
      </c>
      <c r="C5" s="207" t="s">
        <v>1832</v>
      </c>
      <c r="D5" s="158" t="s">
        <v>1490</v>
      </c>
      <c r="E5" s="158" t="s">
        <v>1833</v>
      </c>
      <c r="F5" s="236">
        <v>12.3</v>
      </c>
      <c r="G5" s="159" t="s">
        <v>1834</v>
      </c>
      <c r="H5" s="158"/>
      <c r="I5" s="158"/>
      <c r="J5" s="158"/>
      <c r="K5" s="158"/>
      <c r="L5" s="158"/>
      <c r="M5" s="207">
        <v>81</v>
      </c>
      <c r="N5" s="207">
        <v>54</v>
      </c>
      <c r="O5" s="207">
        <v>26</v>
      </c>
      <c r="P5" s="158">
        <f>SUM(H5:O5)</f>
        <v>161</v>
      </c>
      <c r="Q5" s="384" t="s">
        <v>31</v>
      </c>
      <c r="R5" s="524" t="b">
        <v>0</v>
      </c>
      <c r="S5" s="158">
        <v>116364</v>
      </c>
      <c r="T5" s="163" t="s">
        <v>32</v>
      </c>
      <c r="U5" s="162" t="s">
        <v>59</v>
      </c>
      <c r="V5" s="205" t="s">
        <v>653</v>
      </c>
      <c r="W5" s="162" t="s">
        <v>60</v>
      </c>
      <c r="X5" s="162" t="s">
        <v>84</v>
      </c>
      <c r="Y5" s="162"/>
      <c r="Z5" s="162">
        <v>1016986</v>
      </c>
      <c r="AA5" s="162"/>
      <c r="AB5" s="162"/>
    </row>
    <row r="6" spans="1:28">
      <c r="A6" s="158" t="s">
        <v>61</v>
      </c>
      <c r="B6" s="158" t="s">
        <v>208</v>
      </c>
      <c r="C6" s="207" t="s">
        <v>1835</v>
      </c>
      <c r="D6" s="158" t="s">
        <v>1490</v>
      </c>
      <c r="E6" s="158" t="s">
        <v>1833</v>
      </c>
      <c r="F6" s="236">
        <v>12.3</v>
      </c>
      <c r="G6" s="159" t="s">
        <v>251</v>
      </c>
      <c r="H6" s="158"/>
      <c r="I6" s="158"/>
      <c r="J6" s="158"/>
      <c r="K6" s="158"/>
      <c r="L6" s="158"/>
      <c r="M6" s="158"/>
      <c r="N6" s="207">
        <v>80</v>
      </c>
      <c r="O6" s="207">
        <v>81</v>
      </c>
      <c r="P6" s="158">
        <f>SUM(H6:O6)</f>
        <v>161</v>
      </c>
      <c r="Q6" s="384" t="s">
        <v>31</v>
      </c>
      <c r="R6" s="524" t="b">
        <v>0</v>
      </c>
      <c r="S6" s="158">
        <v>116363</v>
      </c>
      <c r="T6" s="163" t="s">
        <v>32</v>
      </c>
      <c r="U6" s="162" t="s">
        <v>59</v>
      </c>
      <c r="V6" s="205" t="s">
        <v>653</v>
      </c>
      <c r="W6" s="162" t="s">
        <v>60</v>
      </c>
      <c r="X6" s="162" t="s">
        <v>84</v>
      </c>
      <c r="Y6" s="162"/>
      <c r="Z6" s="162">
        <v>1016987</v>
      </c>
      <c r="AA6" s="162"/>
      <c r="AB6" s="162"/>
    </row>
    <row r="7" spans="1:28">
      <c r="A7" s="158" t="s">
        <v>160</v>
      </c>
      <c r="B7" s="158" t="s">
        <v>161</v>
      </c>
      <c r="C7" s="525" t="s">
        <v>1836</v>
      </c>
      <c r="D7" s="158" t="s">
        <v>1837</v>
      </c>
      <c r="E7" s="158" t="s">
        <v>1838</v>
      </c>
      <c r="F7" s="236">
        <v>12.3</v>
      </c>
      <c r="G7" s="159" t="s">
        <v>251</v>
      </c>
      <c r="H7" s="158"/>
      <c r="I7" s="158"/>
      <c r="J7" s="158"/>
      <c r="K7" s="158"/>
      <c r="L7" s="158"/>
      <c r="M7" s="158"/>
      <c r="N7" s="217">
        <v>108</v>
      </c>
      <c r="O7" s="217">
        <v>53</v>
      </c>
      <c r="P7" s="158">
        <f>SUM(H7:O7)</f>
        <v>161</v>
      </c>
      <c r="Q7" s="158" t="s">
        <v>33</v>
      </c>
      <c r="R7" s="524" t="b">
        <v>0</v>
      </c>
      <c r="S7" s="158">
        <v>116310</v>
      </c>
      <c r="T7" s="160" t="s">
        <v>34</v>
      </c>
      <c r="U7" s="162" t="s">
        <v>59</v>
      </c>
      <c r="V7" s="205" t="s">
        <v>653</v>
      </c>
      <c r="W7" s="162" t="s">
        <v>60</v>
      </c>
      <c r="X7" s="162" t="s">
        <v>1032</v>
      </c>
      <c r="Y7" s="162"/>
      <c r="Z7" s="162">
        <v>1016988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81</v>
      </c>
      <c r="N11" s="164">
        <f>SUM(N3:N10)</f>
        <v>242</v>
      </c>
      <c r="O11" s="164">
        <f>SUM(O3:O10)</f>
        <v>160</v>
      </c>
      <c r="P11" s="164">
        <f>SUM(P3:P10)</f>
        <v>483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33"/>
      <c r="AA17" s="733"/>
      <c r="AB17" s="774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23</v>
      </c>
      <c r="W18" s="172" t="s">
        <v>25</v>
      </c>
      <c r="X18" s="512" t="s">
        <v>26</v>
      </c>
      <c r="Y18" s="154" t="s">
        <v>27</v>
      </c>
      <c r="Z18" s="154" t="s">
        <v>28</v>
      </c>
      <c r="AA18" s="154" t="s">
        <v>29</v>
      </c>
      <c r="AB18" s="154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:F1"/>
    <mergeCell ref="H1:P1"/>
    <mergeCell ref="Q1:AB1"/>
    <mergeCell ref="B13:C13"/>
    <mergeCell ref="E13:E15"/>
    <mergeCell ref="F13:K15"/>
    <mergeCell ref="B14:C14"/>
    <mergeCell ref="B15:C15"/>
    <mergeCell ref="A17:F17"/>
    <mergeCell ref="H17:P17"/>
    <mergeCell ref="Q17:AB17"/>
    <mergeCell ref="B28:C28"/>
    <mergeCell ref="E28:E30"/>
    <mergeCell ref="F28:K30"/>
    <mergeCell ref="B29:C29"/>
    <mergeCell ref="B30:C30"/>
  </mergeCells>
  <conditionalFormatting sqref="Z26 Z11">
    <cfRule type="containsText" dxfId="1865" priority="15" operator="containsText" text="Terminal 1">
      <formula>NOT(ISERROR(SEARCH("Terminal 1",Z11)))</formula>
    </cfRule>
    <cfRule type="containsText" dxfId="1864" priority="16" operator="containsText" text="OSCC">
      <formula>NOT(ISERROR(SEARCH("OSCC",Z11)))</formula>
    </cfRule>
    <cfRule type="containsText" dxfId="1863" priority="17" operator="containsText" text="GPC">
      <formula>NOT(ISERROR(SEARCH("GPC",Z11)))</formula>
    </cfRule>
    <cfRule type="containsText" dxfId="1862" priority="18" operator="containsText" text="Helsinki">
      <formula>NOT(ISERROR(SEARCH("Helsinki",Z11)))</formula>
    </cfRule>
  </conditionalFormatting>
  <conditionalFormatting sqref="W3:W9">
    <cfRule type="cellIs" dxfId="1861" priority="12" operator="equal">
      <formula>"LAST"</formula>
    </cfRule>
    <cfRule type="cellIs" dxfId="1860" priority="13" operator="equal">
      <formula>"FIRST"</formula>
    </cfRule>
    <cfRule type="cellIs" dxfId="1859" priority="14" operator="equal">
      <formula>"MIDDLE"</formula>
    </cfRule>
  </conditionalFormatting>
  <conditionalFormatting sqref="W19:W25">
    <cfRule type="cellIs" dxfId="1858" priority="9" operator="equal">
      <formula>"LAST"</formula>
    </cfRule>
    <cfRule type="cellIs" dxfId="1857" priority="10" operator="equal">
      <formula>"FIRST"</formula>
    </cfRule>
    <cfRule type="cellIs" dxfId="1856" priority="11" operator="equal">
      <formula>"MIDDLE"</formula>
    </cfRule>
  </conditionalFormatting>
  <conditionalFormatting sqref="U3:U10">
    <cfRule type="containsText" dxfId="1855" priority="5" operator="containsText" text="Terminal 1">
      <formula>NOT(ISERROR(SEARCH("Terminal 1",U3)))</formula>
    </cfRule>
    <cfRule type="containsText" dxfId="1854" priority="6" operator="containsText" text="OSCC">
      <formula>NOT(ISERROR(SEARCH("OSCC",U3)))</formula>
    </cfRule>
    <cfRule type="containsText" dxfId="1853" priority="7" operator="containsText" text="GPC">
      <formula>NOT(ISERROR(SEARCH("GPC",U3)))</formula>
    </cfRule>
    <cfRule type="containsText" dxfId="1852" priority="8" operator="containsText" text="Helsinki">
      <formula>NOT(ISERROR(SEARCH("Helsinki",U3)))</formula>
    </cfRule>
  </conditionalFormatting>
  <conditionalFormatting sqref="U19:U25">
    <cfRule type="containsText" dxfId="1851" priority="1" operator="containsText" text="Terminal 1">
      <formula>NOT(ISERROR(SEARCH("Terminal 1",U19)))</formula>
    </cfRule>
    <cfRule type="containsText" dxfId="1850" priority="2" operator="containsText" text="OSCC">
      <formula>NOT(ISERROR(SEARCH("OSCC",U19)))</formula>
    </cfRule>
    <cfRule type="containsText" dxfId="1849" priority="3" operator="containsText" text="GPC">
      <formula>NOT(ISERROR(SEARCH("GPC",U19)))</formula>
    </cfRule>
    <cfRule type="containsText" dxfId="1848" priority="4" operator="containsText" text="Helsinki">
      <formula>NOT(ISERROR(SEARCH("Helsinki",U19)))</formula>
    </cfRule>
  </conditionalFormatting>
  <dataValidations count="3">
    <dataValidation type="list" showInputMessage="1" showErrorMessage="1" sqref="U3:U10 U19:U25" xr:uid="{CC3F73D3-5426-42CB-9026-DE1E6425EB68}">
      <formula1>"GPC,OSCC,Terminal 1,Helsinki,Filetfabrikken"</formula1>
    </dataValidation>
    <dataValidation type="list" showInputMessage="1" showErrorMessage="1" sqref="Z11 Z26" xr:uid="{D6C22A4A-5572-4388-9B21-CF2F9E25F6AF}">
      <formula1>"GPC, OSCC, Terminal 1, Helsinki"</formula1>
    </dataValidation>
    <dataValidation type="list" allowBlank="1" showInputMessage="1" showErrorMessage="1" sqref="W19:W25 W3:W9" xr:uid="{3D4C3F23-8CB9-4FD8-986B-250369E25204}">
      <formula1>"FIRST, MIDDLE, LAST"</formula1>
    </dataValidation>
  </dataValidation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9827-A0D5-4AA9-AD66-711786F19D75}">
  <sheetPr>
    <tabColor rgb="FF7030A0"/>
  </sheetPr>
  <dimension ref="A1:AB30"/>
  <sheetViews>
    <sheetView workbookViewId="0">
      <selection activeCell="D23" sqref="D23"/>
    </sheetView>
  </sheetViews>
  <sheetFormatPr defaultRowHeight="15"/>
  <cols>
    <col min="1" max="1" width="15" bestFit="1" customWidth="1"/>
    <col min="2" max="2" width="7.42578125" bestFit="1" customWidth="1"/>
    <col min="3" max="3" width="15.710937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1839</v>
      </c>
      <c r="R1" s="730"/>
      <c r="S1" s="730"/>
      <c r="T1" s="730"/>
      <c r="U1" s="730"/>
      <c r="V1" s="730"/>
      <c r="W1" s="730"/>
      <c r="X1" s="730"/>
      <c r="Y1" s="730"/>
      <c r="Z1" s="730"/>
      <c r="AA1" s="730"/>
      <c r="AB1" s="731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23</v>
      </c>
      <c r="X2" s="512" t="s">
        <v>26</v>
      </c>
      <c r="Y2" s="172" t="s">
        <v>27</v>
      </c>
      <c r="Z2" s="172" t="s">
        <v>28</v>
      </c>
      <c r="AA2" s="172" t="s">
        <v>29</v>
      </c>
      <c r="AB2" s="172" t="s">
        <v>30</v>
      </c>
    </row>
    <row r="3" spans="1:28" ht="48">
      <c r="A3" s="158" t="s">
        <v>1771</v>
      </c>
      <c r="B3" s="158" t="s">
        <v>1013</v>
      </c>
      <c r="C3" s="207" t="s">
        <v>1840</v>
      </c>
      <c r="D3" s="158" t="s">
        <v>747</v>
      </c>
      <c r="E3" s="158" t="s">
        <v>1841</v>
      </c>
      <c r="F3" s="236">
        <v>10.199999999999999</v>
      </c>
      <c r="G3" s="159" t="s">
        <v>1804</v>
      </c>
      <c r="H3" s="158"/>
      <c r="I3" s="158"/>
      <c r="J3" s="158"/>
      <c r="K3" s="158"/>
      <c r="L3" s="158"/>
      <c r="M3" s="207">
        <v>161</v>
      </c>
      <c r="N3" s="158">
        <v>0</v>
      </c>
      <c r="O3" s="158"/>
      <c r="P3" s="160">
        <f>SUM(H3:O3)</f>
        <v>161</v>
      </c>
      <c r="Q3" s="161" t="s">
        <v>31</v>
      </c>
      <c r="R3" s="471" t="b">
        <v>0</v>
      </c>
      <c r="S3" s="502">
        <v>116353</v>
      </c>
      <c r="T3" s="413" t="s">
        <v>32</v>
      </c>
      <c r="U3" s="162" t="s">
        <v>59</v>
      </c>
      <c r="V3" s="162" t="s">
        <v>60</v>
      </c>
      <c r="W3" s="522" t="s">
        <v>946</v>
      </c>
      <c r="X3" s="162" t="s">
        <v>730</v>
      </c>
      <c r="Y3" s="162"/>
      <c r="Z3" s="162">
        <v>1016960</v>
      </c>
      <c r="AA3" s="162"/>
      <c r="AB3" s="162"/>
    </row>
    <row r="4" spans="1:28" ht="48">
      <c r="A4" s="158" t="s">
        <v>588</v>
      </c>
      <c r="B4" s="158" t="s">
        <v>66</v>
      </c>
      <c r="C4" s="207" t="s">
        <v>1842</v>
      </c>
      <c r="D4" s="158" t="s">
        <v>225</v>
      </c>
      <c r="E4" s="158" t="s">
        <v>1843</v>
      </c>
      <c r="F4" s="236">
        <v>10.3</v>
      </c>
      <c r="G4" s="159" t="s">
        <v>1804</v>
      </c>
      <c r="H4" s="158"/>
      <c r="I4" s="158"/>
      <c r="J4" s="158"/>
      <c r="K4" s="158"/>
      <c r="L4" s="158"/>
      <c r="M4" s="217">
        <v>161</v>
      </c>
      <c r="N4" s="158">
        <v>0</v>
      </c>
      <c r="O4" s="158"/>
      <c r="P4" s="160">
        <f>SUM(H4:O4)</f>
        <v>161</v>
      </c>
      <c r="Q4" s="161" t="s">
        <v>31</v>
      </c>
      <c r="R4" s="471" t="b">
        <v>0</v>
      </c>
      <c r="S4" s="502">
        <v>116354</v>
      </c>
      <c r="T4" s="413" t="s">
        <v>32</v>
      </c>
      <c r="U4" s="162" t="s">
        <v>53</v>
      </c>
      <c r="V4" s="162" t="s">
        <v>54</v>
      </c>
      <c r="W4" s="205" t="s">
        <v>653</v>
      </c>
      <c r="X4" s="162" t="s">
        <v>256</v>
      </c>
      <c r="Y4" s="162"/>
      <c r="Z4" s="162">
        <v>1016961</v>
      </c>
      <c r="AA4" s="162"/>
      <c r="AB4" s="162"/>
    </row>
    <row r="5" spans="1:28" ht="48">
      <c r="A5" s="158" t="s">
        <v>384</v>
      </c>
      <c r="B5" s="158" t="s">
        <v>208</v>
      </c>
      <c r="C5" s="207" t="s">
        <v>1844</v>
      </c>
      <c r="D5" s="158" t="s">
        <v>1020</v>
      </c>
      <c r="E5" s="158" t="s">
        <v>1845</v>
      </c>
      <c r="F5" s="158">
        <v>10.3</v>
      </c>
      <c r="G5" s="159" t="s">
        <v>1834</v>
      </c>
      <c r="H5" s="158"/>
      <c r="I5" s="158"/>
      <c r="J5" s="158"/>
      <c r="K5" s="158"/>
      <c r="L5" s="158"/>
      <c r="M5" s="158"/>
      <c r="N5" s="207">
        <v>107</v>
      </c>
      <c r="O5" s="207">
        <v>54</v>
      </c>
      <c r="P5" s="160">
        <f>SUM(H5:O5)</f>
        <v>161</v>
      </c>
      <c r="Q5" s="161" t="s">
        <v>31</v>
      </c>
      <c r="R5" s="471" t="b">
        <v>0</v>
      </c>
      <c r="S5" s="502">
        <v>116351</v>
      </c>
      <c r="T5" s="413" t="s">
        <v>32</v>
      </c>
      <c r="U5" s="162" t="s">
        <v>53</v>
      </c>
      <c r="V5" s="162" t="s">
        <v>54</v>
      </c>
      <c r="W5" s="205" t="s">
        <v>653</v>
      </c>
      <c r="X5" s="162" t="s">
        <v>1011</v>
      </c>
      <c r="Y5" s="162"/>
      <c r="Z5" s="162">
        <v>1016962</v>
      </c>
      <c r="AA5" s="162"/>
      <c r="AB5" s="162"/>
    </row>
    <row r="6" spans="1:28">
      <c r="A6" s="158" t="s">
        <v>146</v>
      </c>
      <c r="B6" s="158" t="s">
        <v>208</v>
      </c>
      <c r="C6" s="207" t="s">
        <v>1846</v>
      </c>
      <c r="D6" s="158" t="s">
        <v>1490</v>
      </c>
      <c r="E6" s="158" t="s">
        <v>1847</v>
      </c>
      <c r="F6" s="236">
        <v>12.3</v>
      </c>
      <c r="G6" s="523" t="s">
        <v>560</v>
      </c>
      <c r="H6" s="158"/>
      <c r="I6" s="158"/>
      <c r="J6" s="158"/>
      <c r="K6" s="158"/>
      <c r="L6" s="207">
        <v>27</v>
      </c>
      <c r="M6" s="158"/>
      <c r="N6" s="207">
        <v>54</v>
      </c>
      <c r="O6" s="158"/>
      <c r="P6" s="160">
        <f>SUM(H6:O6)</f>
        <v>81</v>
      </c>
      <c r="Q6" s="161" t="s">
        <v>31</v>
      </c>
      <c r="R6" s="471" t="b">
        <v>0</v>
      </c>
      <c r="S6" s="502">
        <v>116352</v>
      </c>
      <c r="T6" s="413" t="s">
        <v>32</v>
      </c>
      <c r="U6" s="162" t="s">
        <v>59</v>
      </c>
      <c r="V6" s="162" t="s">
        <v>60</v>
      </c>
      <c r="W6" s="205" t="s">
        <v>653</v>
      </c>
      <c r="X6" s="162" t="s">
        <v>84</v>
      </c>
      <c r="Y6" s="162"/>
      <c r="Z6" s="162">
        <v>1016963</v>
      </c>
      <c r="AA6" s="162"/>
      <c r="AB6" s="162"/>
    </row>
    <row r="7" spans="1:28" ht="48">
      <c r="A7" s="158" t="s">
        <v>1722</v>
      </c>
      <c r="B7" s="158" t="s">
        <v>208</v>
      </c>
      <c r="C7" s="207" t="s">
        <v>1848</v>
      </c>
      <c r="D7" s="158" t="s">
        <v>1020</v>
      </c>
      <c r="E7" s="158" t="s">
        <v>1845</v>
      </c>
      <c r="F7" s="158">
        <v>10.3</v>
      </c>
      <c r="G7" s="159" t="s">
        <v>1834</v>
      </c>
      <c r="H7" s="158"/>
      <c r="I7" s="158"/>
      <c r="J7" s="158"/>
      <c r="K7" s="158"/>
      <c r="L7" s="158"/>
      <c r="M7" s="158">
        <v>161</v>
      </c>
      <c r="N7" s="158">
        <v>0</v>
      </c>
      <c r="O7" s="158">
        <v>0</v>
      </c>
      <c r="P7" s="160">
        <f>SUM(H7:O7)</f>
        <v>161</v>
      </c>
      <c r="Q7" s="161" t="s">
        <v>31</v>
      </c>
      <c r="R7" s="471" t="b">
        <v>0</v>
      </c>
      <c r="S7" s="502">
        <v>116350</v>
      </c>
      <c r="T7" s="413" t="s">
        <v>32</v>
      </c>
      <c r="U7" s="162" t="s">
        <v>53</v>
      </c>
      <c r="V7" s="162" t="s">
        <v>54</v>
      </c>
      <c r="W7" s="205" t="s">
        <v>653</v>
      </c>
      <c r="X7" s="162" t="s">
        <v>1011</v>
      </c>
      <c r="Y7" s="162"/>
      <c r="Z7" s="162">
        <v>1016964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/>
      <c r="R8" s="160"/>
      <c r="S8" s="201"/>
      <c r="T8" s="160"/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160"/>
      <c r="T9" s="160"/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0"/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27</v>
      </c>
      <c r="M11" s="164">
        <f>SUM(M3:M10)</f>
        <v>483</v>
      </c>
      <c r="N11" s="164">
        <f>SUM(N3:N10)</f>
        <v>161</v>
      </c>
      <c r="O11" s="164">
        <f>SUM(O3:O10)</f>
        <v>54</v>
      </c>
      <c r="P11" s="164">
        <f>SUM(P3:P10)</f>
        <v>725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46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1849</v>
      </c>
      <c r="R17" s="733"/>
      <c r="S17" s="733"/>
      <c r="T17" s="733"/>
      <c r="U17" s="733"/>
      <c r="V17" s="733"/>
      <c r="W17" s="733"/>
      <c r="X17" s="733"/>
      <c r="Y17" s="733"/>
      <c r="Z17" s="733"/>
      <c r="AA17" s="733"/>
      <c r="AB17" s="774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72" t="s">
        <v>23</v>
      </c>
      <c r="X18" s="512" t="s">
        <v>26</v>
      </c>
      <c r="Y18" s="154" t="s">
        <v>27</v>
      </c>
      <c r="Z18" s="154" t="s">
        <v>28</v>
      </c>
      <c r="AA18" s="154" t="s">
        <v>29</v>
      </c>
      <c r="AB18" s="154" t="s">
        <v>30</v>
      </c>
    </row>
    <row r="19" spans="1:28">
      <c r="A19" s="158" t="s">
        <v>291</v>
      </c>
      <c r="B19" s="158" t="s">
        <v>1</v>
      </c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217">
        <v>161</v>
      </c>
      <c r="M19" s="158">
        <v>161</v>
      </c>
      <c r="N19" s="158"/>
      <c r="O19" s="158"/>
      <c r="P19" s="160">
        <f>SUM(H19:O19)</f>
        <v>322</v>
      </c>
      <c r="Q19" s="160" t="s">
        <v>33</v>
      </c>
      <c r="R19" s="469" t="b">
        <v>0</v>
      </c>
      <c r="S19" s="160">
        <v>116289</v>
      </c>
      <c r="T19" s="160" t="s">
        <v>32</v>
      </c>
      <c r="U19" s="162" t="s">
        <v>59</v>
      </c>
      <c r="V19" s="162"/>
      <c r="W19" s="162"/>
      <c r="X19" s="162"/>
      <c r="Y19" s="162"/>
      <c r="Z19" s="162"/>
      <c r="AA19" s="162"/>
      <c r="AB19" s="162"/>
    </row>
    <row r="20" spans="1:28" ht="36">
      <c r="A20" s="158" t="s">
        <v>1066</v>
      </c>
      <c r="B20" s="158" t="s">
        <v>985</v>
      </c>
      <c r="C20" s="207" t="s">
        <v>1850</v>
      </c>
      <c r="D20" s="158" t="s">
        <v>987</v>
      </c>
      <c r="E20" s="158" t="s">
        <v>1851</v>
      </c>
      <c r="F20" s="158">
        <v>27</v>
      </c>
      <c r="G20" s="159"/>
      <c r="H20" s="158"/>
      <c r="I20" s="158"/>
      <c r="J20" s="158"/>
      <c r="K20" s="158"/>
      <c r="L20" s="158">
        <v>54</v>
      </c>
      <c r="M20" s="158"/>
      <c r="N20" s="158"/>
      <c r="O20" s="158"/>
      <c r="P20" s="160">
        <f>SUM(H20:O20)</f>
        <v>54</v>
      </c>
      <c r="Q20" s="160" t="s">
        <v>33</v>
      </c>
      <c r="R20" s="469" t="b">
        <v>0</v>
      </c>
      <c r="S20" s="262">
        <v>116293</v>
      </c>
      <c r="T20" s="160" t="s">
        <v>34</v>
      </c>
      <c r="U20" s="162" t="s">
        <v>213</v>
      </c>
      <c r="V20" s="162" t="s">
        <v>54</v>
      </c>
      <c r="W20" s="205" t="s">
        <v>1704</v>
      </c>
      <c r="X20" s="162" t="s">
        <v>1302</v>
      </c>
      <c r="Y20" s="162"/>
      <c r="Z20" s="162">
        <v>1016965</v>
      </c>
      <c r="AA20" s="307" t="s">
        <v>990</v>
      </c>
      <c r="AB20" s="162"/>
    </row>
    <row r="21" spans="1:28" ht="24">
      <c r="A21" s="158" t="s">
        <v>688</v>
      </c>
      <c r="B21" s="158" t="s">
        <v>66</v>
      </c>
      <c r="C21" s="207" t="s">
        <v>1852</v>
      </c>
      <c r="D21" s="158" t="s">
        <v>225</v>
      </c>
      <c r="E21" s="158" t="s">
        <v>1843</v>
      </c>
      <c r="F21" s="158">
        <v>10.3</v>
      </c>
      <c r="G21" s="523" t="s">
        <v>1450</v>
      </c>
      <c r="H21" s="158"/>
      <c r="I21" s="158"/>
      <c r="J21" s="158"/>
      <c r="K21" s="207">
        <v>27</v>
      </c>
      <c r="L21" s="158">
        <v>54</v>
      </c>
      <c r="M21" s="158">
        <v>27</v>
      </c>
      <c r="N21" s="158"/>
      <c r="O21" s="158"/>
      <c r="P21" s="160">
        <f>SUM(H21:O21)</f>
        <v>108</v>
      </c>
      <c r="Q21" s="161" t="s">
        <v>31</v>
      </c>
      <c r="R21" s="471" t="b">
        <v>0</v>
      </c>
      <c r="S21" s="502">
        <v>116347</v>
      </c>
      <c r="T21" s="413" t="s">
        <v>32</v>
      </c>
      <c r="U21" s="162" t="s">
        <v>53</v>
      </c>
      <c r="V21" s="162" t="s">
        <v>654</v>
      </c>
      <c r="W21" s="205" t="s">
        <v>653</v>
      </c>
      <c r="X21" s="162" t="s">
        <v>1011</v>
      </c>
      <c r="Y21" s="162"/>
      <c r="Z21" s="162">
        <v>1016967</v>
      </c>
      <c r="AA21" s="162"/>
      <c r="AB21" s="162"/>
    </row>
    <row r="22" spans="1:28">
      <c r="A22" s="158" t="s">
        <v>688</v>
      </c>
      <c r="B22" s="158" t="s">
        <v>208</v>
      </c>
      <c r="C22" s="207" t="s">
        <v>1853</v>
      </c>
      <c r="D22" s="158" t="s">
        <v>1720</v>
      </c>
      <c r="E22" s="158" t="s">
        <v>1854</v>
      </c>
      <c r="F22" s="158">
        <v>11.8</v>
      </c>
      <c r="G22" s="523" t="s">
        <v>560</v>
      </c>
      <c r="H22" s="158"/>
      <c r="I22" s="158"/>
      <c r="J22" s="158"/>
      <c r="K22" s="158"/>
      <c r="L22" s="158">
        <v>27</v>
      </c>
      <c r="M22" s="158">
        <v>81</v>
      </c>
      <c r="N22" s="158"/>
      <c r="O22" s="158"/>
      <c r="P22" s="160">
        <f>SUM(H22:O22)</f>
        <v>108</v>
      </c>
      <c r="Q22" s="161" t="s">
        <v>31</v>
      </c>
      <c r="R22" s="471" t="b">
        <v>0</v>
      </c>
      <c r="S22" s="502">
        <v>116348</v>
      </c>
      <c r="T22" s="413" t="s">
        <v>32</v>
      </c>
      <c r="U22" s="162" t="s">
        <v>53</v>
      </c>
      <c r="V22" s="162" t="s">
        <v>654</v>
      </c>
      <c r="W22" s="205" t="s">
        <v>946</v>
      </c>
      <c r="X22" s="162" t="s">
        <v>1302</v>
      </c>
      <c r="Y22" s="162"/>
      <c r="Z22" s="162">
        <v>1016968</v>
      </c>
      <c r="AA22" s="162"/>
      <c r="AB22" s="162"/>
    </row>
    <row r="23" spans="1:28" ht="48">
      <c r="A23" s="158" t="s">
        <v>63</v>
      </c>
      <c r="B23" s="158" t="s">
        <v>208</v>
      </c>
      <c r="C23" s="207" t="s">
        <v>1855</v>
      </c>
      <c r="D23" s="158" t="s">
        <v>1020</v>
      </c>
      <c r="E23" s="158" t="s">
        <v>1845</v>
      </c>
      <c r="F23" s="158">
        <v>10.3</v>
      </c>
      <c r="G23" s="159" t="s">
        <v>1834</v>
      </c>
      <c r="H23" s="158"/>
      <c r="I23" s="158"/>
      <c r="J23" s="158"/>
      <c r="K23" s="158"/>
      <c r="L23" s="158"/>
      <c r="M23" s="158">
        <v>27</v>
      </c>
      <c r="N23" s="158">
        <v>134</v>
      </c>
      <c r="O23" s="158"/>
      <c r="P23" s="160">
        <f>SUM(H23:O23)</f>
        <v>161</v>
      </c>
      <c r="Q23" s="161" t="s">
        <v>31</v>
      </c>
      <c r="R23" s="471" t="b">
        <v>0</v>
      </c>
      <c r="S23" s="502">
        <v>116349</v>
      </c>
      <c r="T23" s="413" t="s">
        <v>32</v>
      </c>
      <c r="U23" s="162" t="s">
        <v>53</v>
      </c>
      <c r="V23" s="162" t="s">
        <v>654</v>
      </c>
      <c r="W23" s="205" t="s">
        <v>653</v>
      </c>
      <c r="X23" s="162"/>
      <c r="Y23" s="162"/>
      <c r="Z23" s="162">
        <v>1016969</v>
      </c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201"/>
      <c r="T24" s="160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27</v>
      </c>
      <c r="L26" s="164">
        <f>SUM(L19:L25)</f>
        <v>296</v>
      </c>
      <c r="M26" s="164">
        <f>SUM(M19:M25)</f>
        <v>296</v>
      </c>
      <c r="N26" s="164">
        <f>SUM(N19:N25)</f>
        <v>134</v>
      </c>
      <c r="O26" s="164">
        <f>SUM(O19:O25)</f>
        <v>0</v>
      </c>
      <c r="P26" s="164">
        <f>SUM(P19:P25)</f>
        <v>753</v>
      </c>
      <c r="Q26" s="165"/>
      <c r="R26" s="165"/>
      <c r="S26" s="165"/>
      <c r="T26" s="165"/>
      <c r="U26" s="165"/>
      <c r="V26" s="165"/>
      <c r="W26" s="162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AB17"/>
    <mergeCell ref="B28:C28"/>
    <mergeCell ref="E28:E30"/>
    <mergeCell ref="F28:K30"/>
    <mergeCell ref="B29:C29"/>
    <mergeCell ref="B30:C30"/>
    <mergeCell ref="A1:F1"/>
    <mergeCell ref="H1:P1"/>
    <mergeCell ref="Q1:AB1"/>
    <mergeCell ref="B13:C13"/>
    <mergeCell ref="E13:E15"/>
    <mergeCell ref="F13:K15"/>
    <mergeCell ref="B14:C14"/>
    <mergeCell ref="B15:C15"/>
  </mergeCells>
  <conditionalFormatting sqref="Z26 Z11">
    <cfRule type="containsText" dxfId="1847" priority="15" operator="containsText" text="Terminal 1">
      <formula>NOT(ISERROR(SEARCH("Terminal 1",Z11)))</formula>
    </cfRule>
    <cfRule type="containsText" dxfId="1846" priority="16" operator="containsText" text="OSCC">
      <formula>NOT(ISERROR(SEARCH("OSCC",Z11)))</formula>
    </cfRule>
    <cfRule type="containsText" dxfId="1845" priority="17" operator="containsText" text="GPC">
      <formula>NOT(ISERROR(SEARCH("GPC",Z11)))</formula>
    </cfRule>
    <cfRule type="containsText" dxfId="1844" priority="18" operator="containsText" text="Helsinki">
      <formula>NOT(ISERROR(SEARCH("Helsinki",Z11)))</formula>
    </cfRule>
  </conditionalFormatting>
  <conditionalFormatting sqref="V3:V9">
    <cfRule type="cellIs" dxfId="1843" priority="12" operator="equal">
      <formula>"LAST"</formula>
    </cfRule>
    <cfRule type="cellIs" dxfId="1842" priority="13" operator="equal">
      <formula>"FIRST"</formula>
    </cfRule>
    <cfRule type="cellIs" dxfId="1841" priority="14" operator="equal">
      <formula>"MIDDLE"</formula>
    </cfRule>
  </conditionalFormatting>
  <conditionalFormatting sqref="V19:V25">
    <cfRule type="cellIs" dxfId="1840" priority="9" operator="equal">
      <formula>"LAST"</formula>
    </cfRule>
    <cfRule type="cellIs" dxfId="1839" priority="10" operator="equal">
      <formula>"FIRST"</formula>
    </cfRule>
    <cfRule type="cellIs" dxfId="1838" priority="11" operator="equal">
      <formula>"MIDDLE"</formula>
    </cfRule>
  </conditionalFormatting>
  <conditionalFormatting sqref="U3:U10">
    <cfRule type="containsText" dxfId="1837" priority="5" operator="containsText" text="Terminal 1">
      <formula>NOT(ISERROR(SEARCH("Terminal 1",U3)))</formula>
    </cfRule>
    <cfRule type="containsText" dxfId="1836" priority="6" operator="containsText" text="OSCC">
      <formula>NOT(ISERROR(SEARCH("OSCC",U3)))</formula>
    </cfRule>
    <cfRule type="containsText" dxfId="1835" priority="7" operator="containsText" text="GPC">
      <formula>NOT(ISERROR(SEARCH("GPC",U3)))</formula>
    </cfRule>
    <cfRule type="containsText" dxfId="1834" priority="8" operator="containsText" text="Helsinki">
      <formula>NOT(ISERROR(SEARCH("Helsinki",U3)))</formula>
    </cfRule>
  </conditionalFormatting>
  <conditionalFormatting sqref="U19:U25">
    <cfRule type="containsText" dxfId="1833" priority="1" operator="containsText" text="Terminal 1">
      <formula>NOT(ISERROR(SEARCH("Terminal 1",U19)))</formula>
    </cfRule>
    <cfRule type="containsText" dxfId="1832" priority="2" operator="containsText" text="OSCC">
      <formula>NOT(ISERROR(SEARCH("OSCC",U19)))</formula>
    </cfRule>
    <cfRule type="containsText" dxfId="1831" priority="3" operator="containsText" text="GPC">
      <formula>NOT(ISERROR(SEARCH("GPC",U19)))</formula>
    </cfRule>
    <cfRule type="containsText" dxfId="1830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3:V9 V19:V25" xr:uid="{0367B4BD-AF82-4178-A786-9F5FFF445D75}">
      <formula1>"FIRST, MIDDLE, LAST"</formula1>
    </dataValidation>
    <dataValidation type="list" showInputMessage="1" showErrorMessage="1" sqref="Z11 Z26" xr:uid="{6962058C-4EAD-4018-9EF9-014C70BE4F32}">
      <formula1>"GPC, OSCC, Terminal 1, Helsinki"</formula1>
    </dataValidation>
    <dataValidation type="list" showInputMessage="1" showErrorMessage="1" sqref="U3:U10 U19:U25" xr:uid="{2B81BF98-3684-4C97-9D64-4F7544CCD11C}">
      <formula1>"GPC,OSCC,Terminal 1,Helsinki,Filetfabrikken"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6974-DDFC-47D6-BDD3-F66E89DC678C}">
  <sheetPr>
    <tabColor rgb="FF7030A0"/>
  </sheetPr>
  <dimension ref="A1:AB31"/>
  <sheetViews>
    <sheetView workbookViewId="0">
      <selection activeCell="H26" sqref="H2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223</v>
      </c>
      <c r="B3" s="158" t="s">
        <v>66</v>
      </c>
      <c r="C3" s="158" t="s">
        <v>253</v>
      </c>
      <c r="D3" s="158" t="s">
        <v>225</v>
      </c>
      <c r="E3" s="158" t="s">
        <v>254</v>
      </c>
      <c r="F3" s="236">
        <v>11.9</v>
      </c>
      <c r="G3" s="628">
        <v>121290</v>
      </c>
      <c r="H3" s="159"/>
      <c r="I3" s="158"/>
      <c r="J3" s="158"/>
      <c r="K3" s="158"/>
      <c r="L3" s="158"/>
      <c r="M3" s="158"/>
      <c r="N3" s="158"/>
      <c r="O3" s="158"/>
      <c r="P3" s="158">
        <v>251</v>
      </c>
      <c r="Q3" s="160">
        <f>SUM(I3:P3)</f>
        <v>251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255</v>
      </c>
      <c r="W3" s="162"/>
      <c r="X3" s="162" t="s">
        <v>256</v>
      </c>
      <c r="Y3" s="162"/>
      <c r="Z3" s="162">
        <v>1022117</v>
      </c>
      <c r="AA3" s="162"/>
      <c r="AB3" s="162"/>
    </row>
    <row r="4" spans="1:28" ht="24">
      <c r="A4" s="158" t="s">
        <v>223</v>
      </c>
      <c r="B4" s="158" t="s">
        <v>66</v>
      </c>
      <c r="C4" s="158" t="s">
        <v>257</v>
      </c>
      <c r="D4" s="158" t="s">
        <v>225</v>
      </c>
      <c r="E4" s="158" t="s">
        <v>254</v>
      </c>
      <c r="F4" s="236">
        <v>11.9</v>
      </c>
      <c r="G4" s="628">
        <v>121293</v>
      </c>
      <c r="H4" s="159"/>
      <c r="I4" s="158"/>
      <c r="J4" s="158"/>
      <c r="K4" s="158"/>
      <c r="L4" s="158"/>
      <c r="M4" s="158"/>
      <c r="N4" s="158"/>
      <c r="O4" s="158"/>
      <c r="P4" s="158">
        <v>251</v>
      </c>
      <c r="Q4" s="160">
        <f>SUM(I4:P4)</f>
        <v>251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255</v>
      </c>
      <c r="W4" s="162"/>
      <c r="X4" s="162" t="s">
        <v>256</v>
      </c>
      <c r="Y4" s="162"/>
      <c r="Z4" s="162">
        <v>1022114</v>
      </c>
      <c r="AA4" s="162"/>
      <c r="AB4" s="162"/>
    </row>
    <row r="5" spans="1:28" ht="24">
      <c r="A5" s="158" t="s">
        <v>223</v>
      </c>
      <c r="B5" s="158" t="s">
        <v>66</v>
      </c>
      <c r="C5" s="158" t="s">
        <v>258</v>
      </c>
      <c r="D5" s="158" t="s">
        <v>225</v>
      </c>
      <c r="E5" s="158" t="s">
        <v>254</v>
      </c>
      <c r="F5" s="236">
        <v>11.9</v>
      </c>
      <c r="G5" s="628">
        <v>121294</v>
      </c>
      <c r="H5" s="159"/>
      <c r="I5" s="158"/>
      <c r="J5" s="158"/>
      <c r="K5" s="158"/>
      <c r="L5" s="158"/>
      <c r="M5" s="158"/>
      <c r="N5" s="158"/>
      <c r="O5" s="158"/>
      <c r="P5" s="158">
        <v>251</v>
      </c>
      <c r="Q5" s="160">
        <f>SUM(I5:P5)</f>
        <v>251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255</v>
      </c>
      <c r="W5" s="162"/>
      <c r="X5" s="162" t="s">
        <v>256</v>
      </c>
      <c r="Y5" s="162"/>
      <c r="Z5" s="162">
        <v>1022119</v>
      </c>
      <c r="AA5" s="162"/>
      <c r="AB5" s="162"/>
    </row>
    <row r="6" spans="1:28" ht="24">
      <c r="A6" s="158" t="s">
        <v>223</v>
      </c>
      <c r="B6" s="158" t="s">
        <v>66</v>
      </c>
      <c r="C6" s="158" t="s">
        <v>259</v>
      </c>
      <c r="D6" s="158" t="s">
        <v>225</v>
      </c>
      <c r="E6" s="158" t="s">
        <v>254</v>
      </c>
      <c r="F6" s="236">
        <v>11.9</v>
      </c>
      <c r="G6" s="628">
        <v>121295</v>
      </c>
      <c r="H6" s="159"/>
      <c r="I6" s="158"/>
      <c r="J6" s="158"/>
      <c r="K6" s="158"/>
      <c r="L6" s="158"/>
      <c r="M6" s="158"/>
      <c r="N6" s="158"/>
      <c r="O6" s="158"/>
      <c r="P6" s="158">
        <v>251</v>
      </c>
      <c r="Q6" s="160">
        <f>SUM(I6:P6)</f>
        <v>251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255</v>
      </c>
      <c r="W6" s="162"/>
      <c r="X6" s="162" t="s">
        <v>256</v>
      </c>
      <c r="Y6" s="162"/>
      <c r="Z6" s="162">
        <v>1022118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724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1004</v>
      </c>
      <c r="Q10" s="164">
        <f>SUM(Q3:Q9)</f>
        <v>1004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725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B30" s="681"/>
    </row>
    <row r="31" spans="1:28">
      <c r="AB31" s="681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3185" priority="7" operator="containsText" text="Terminal 1">
      <formula>NOT(ISERROR(SEARCH("Terminal 1",Z10)))</formula>
    </cfRule>
    <cfRule type="containsText" dxfId="3184" priority="8" operator="containsText" text="OSCC">
      <formula>NOT(ISERROR(SEARCH("OSCC",Z10)))</formula>
    </cfRule>
    <cfRule type="containsText" dxfId="3183" priority="9" operator="containsText" text="GPC">
      <formula>NOT(ISERROR(SEARCH("GPC",Z10)))</formula>
    </cfRule>
    <cfRule type="containsText" dxfId="3182" priority="10" operator="containsText" text="Helsinki">
      <formula>NOT(ISERROR(SEARCH("Helsinki",Z10)))</formula>
    </cfRule>
  </conditionalFormatting>
  <conditionalFormatting sqref="W3:W9">
    <cfRule type="cellIs" dxfId="3181" priority="4" operator="equal">
      <formula>"LAST"</formula>
    </cfRule>
    <cfRule type="cellIs" dxfId="3180" priority="5" operator="equal">
      <formula>"FIRST"</formula>
    </cfRule>
    <cfRule type="cellIs" dxfId="3179" priority="6" operator="equal">
      <formula>"MIDDLE"</formula>
    </cfRule>
  </conditionalFormatting>
  <conditionalFormatting sqref="W18:W24">
    <cfRule type="cellIs" dxfId="3178" priority="1" operator="equal">
      <formula>"LAST"</formula>
    </cfRule>
    <cfRule type="cellIs" dxfId="3177" priority="2" operator="equal">
      <formula>"FIRST"</formula>
    </cfRule>
    <cfRule type="cellIs" dxfId="3176" priority="3" operator="equal">
      <formula>"MIDDLE"</formula>
    </cfRule>
  </conditionalFormatting>
  <dataValidations count="2">
    <dataValidation type="list" allowBlank="1" showInputMessage="1" showErrorMessage="1" sqref="W18:W24 W3:W9" xr:uid="{AA172EA2-1520-4145-901C-B56BC1D185ED}">
      <formula1>"FIRST, MIDDLE, LAST"</formula1>
    </dataValidation>
    <dataValidation type="list" showInputMessage="1" showErrorMessage="1" sqref="Z10 Z25" xr:uid="{49F9EFA7-BD96-4FD1-AFCB-C49A4BAD7027}">
      <formula1>"GPC, OSCC, Terminal 1, Helsinki"</formula1>
    </dataValidation>
  </dataValidation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ED1F-66F6-4093-8E9B-04D02491612F}">
  <sheetPr>
    <tabColor rgb="FF00B0F0"/>
  </sheetPr>
  <dimension ref="A1:AB30"/>
  <sheetViews>
    <sheetView workbookViewId="0">
      <selection activeCell="Y4" sqref="Y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0"/>
      <c r="Z1" s="730"/>
      <c r="AA1" s="730"/>
      <c r="AB1" s="731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23</v>
      </c>
      <c r="X2" s="512" t="s">
        <v>26</v>
      </c>
      <c r="Y2" s="172" t="s">
        <v>27</v>
      </c>
      <c r="Z2" s="172" t="s">
        <v>28</v>
      </c>
      <c r="AA2" s="172" t="s">
        <v>29</v>
      </c>
      <c r="AB2" s="172" t="s">
        <v>30</v>
      </c>
    </row>
    <row r="3" spans="1:28" ht="24">
      <c r="A3" s="158" t="s">
        <v>690</v>
      </c>
      <c r="B3" s="158" t="s">
        <v>360</v>
      </c>
      <c r="C3" s="158" t="s">
        <v>1856</v>
      </c>
      <c r="D3" s="158" t="s">
        <v>1857</v>
      </c>
      <c r="E3" s="158" t="s">
        <v>1858</v>
      </c>
      <c r="F3" s="236">
        <v>15.4</v>
      </c>
      <c r="G3" s="159"/>
      <c r="H3" s="158"/>
      <c r="I3" s="158"/>
      <c r="J3" s="158"/>
      <c r="K3" s="158"/>
      <c r="L3" s="158"/>
      <c r="M3" s="158"/>
      <c r="N3" s="158"/>
      <c r="O3" s="158">
        <v>108</v>
      </c>
      <c r="P3" s="160">
        <f>SUM(H3:O3)</f>
        <v>108</v>
      </c>
      <c r="Q3" s="161" t="s">
        <v>33</v>
      </c>
      <c r="R3" s="469" t="b">
        <v>0</v>
      </c>
      <c r="S3" s="160">
        <v>116264</v>
      </c>
      <c r="T3" s="163" t="s">
        <v>32</v>
      </c>
      <c r="U3" s="162" t="s">
        <v>1419</v>
      </c>
      <c r="V3" s="162"/>
      <c r="W3" s="162"/>
      <c r="X3" s="162" t="s">
        <v>376</v>
      </c>
      <c r="Y3" s="162"/>
      <c r="Z3" s="162">
        <v>1016922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1859</v>
      </c>
      <c r="D4" s="158" t="s">
        <v>225</v>
      </c>
      <c r="E4" s="158" t="s">
        <v>1860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>
        <v>280</v>
      </c>
      <c r="P4" s="160">
        <f>SUM(H4:O4)</f>
        <v>280</v>
      </c>
      <c r="Q4" s="161" t="s">
        <v>31</v>
      </c>
      <c r="R4" s="469" t="b">
        <v>0</v>
      </c>
      <c r="S4" s="160">
        <v>116265</v>
      </c>
      <c r="T4" s="163" t="s">
        <v>32</v>
      </c>
      <c r="U4" s="162" t="s">
        <v>1419</v>
      </c>
      <c r="V4" s="162"/>
      <c r="W4" s="162"/>
      <c r="X4" s="162" t="s">
        <v>1302</v>
      </c>
      <c r="Y4" s="162"/>
      <c r="Z4" s="162">
        <v>1016924</v>
      </c>
      <c r="AA4" s="162"/>
      <c r="AB4" s="162"/>
    </row>
    <row r="5" spans="1:28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1" t="s">
        <v>31</v>
      </c>
      <c r="R5" s="469" t="b">
        <v>0</v>
      </c>
      <c r="S5" s="160"/>
      <c r="T5" s="163" t="s">
        <v>32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469" t="b">
        <v>0</v>
      </c>
      <c r="S6" s="160"/>
      <c r="T6" s="163" t="s">
        <v>32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469" t="b">
        <v>0</v>
      </c>
      <c r="S7" s="160"/>
      <c r="T7" s="163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388</v>
      </c>
      <c r="P11" s="164">
        <f>SUM(P3:P10)</f>
        <v>388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33"/>
      <c r="AA17" s="733"/>
      <c r="AB17" s="774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72" t="s">
        <v>23</v>
      </c>
      <c r="X18" s="512" t="s">
        <v>26</v>
      </c>
      <c r="Y18" s="154" t="s">
        <v>27</v>
      </c>
      <c r="Z18" s="154" t="s">
        <v>28</v>
      </c>
      <c r="AA18" s="154" t="s">
        <v>29</v>
      </c>
      <c r="AB18" s="154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2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AB17"/>
    <mergeCell ref="B28:C28"/>
    <mergeCell ref="E28:E30"/>
    <mergeCell ref="F28:K30"/>
    <mergeCell ref="B29:C29"/>
    <mergeCell ref="B30:C30"/>
    <mergeCell ref="A1:F1"/>
    <mergeCell ref="H1:P1"/>
    <mergeCell ref="Q1:AB1"/>
    <mergeCell ref="B13:C13"/>
    <mergeCell ref="E13:E15"/>
    <mergeCell ref="F13:K15"/>
    <mergeCell ref="B14:C14"/>
    <mergeCell ref="B15:C15"/>
  </mergeCells>
  <conditionalFormatting sqref="Z26 Z11">
    <cfRule type="containsText" dxfId="1829" priority="15" operator="containsText" text="Terminal 1">
      <formula>NOT(ISERROR(SEARCH("Terminal 1",Z11)))</formula>
    </cfRule>
    <cfRule type="containsText" dxfId="1828" priority="16" operator="containsText" text="OSCC">
      <formula>NOT(ISERROR(SEARCH("OSCC",Z11)))</formula>
    </cfRule>
    <cfRule type="containsText" dxfId="1827" priority="17" operator="containsText" text="GPC">
      <formula>NOT(ISERROR(SEARCH("GPC",Z11)))</formula>
    </cfRule>
    <cfRule type="containsText" dxfId="1826" priority="18" operator="containsText" text="Helsinki">
      <formula>NOT(ISERROR(SEARCH("Helsinki",Z11)))</formula>
    </cfRule>
  </conditionalFormatting>
  <conditionalFormatting sqref="V3:V9">
    <cfRule type="cellIs" dxfId="1825" priority="12" operator="equal">
      <formula>"LAST"</formula>
    </cfRule>
    <cfRule type="cellIs" dxfId="1824" priority="13" operator="equal">
      <formula>"FIRST"</formula>
    </cfRule>
    <cfRule type="cellIs" dxfId="1823" priority="14" operator="equal">
      <formula>"MIDDLE"</formula>
    </cfRule>
  </conditionalFormatting>
  <conditionalFormatting sqref="V19:V25">
    <cfRule type="cellIs" dxfId="1822" priority="9" operator="equal">
      <formula>"LAST"</formula>
    </cfRule>
    <cfRule type="cellIs" dxfId="1821" priority="10" operator="equal">
      <formula>"FIRST"</formula>
    </cfRule>
    <cfRule type="cellIs" dxfId="1820" priority="11" operator="equal">
      <formula>"MIDDLE"</formula>
    </cfRule>
  </conditionalFormatting>
  <conditionalFormatting sqref="U3:U10">
    <cfRule type="containsText" dxfId="1819" priority="5" operator="containsText" text="Terminal 1">
      <formula>NOT(ISERROR(SEARCH("Terminal 1",U3)))</formula>
    </cfRule>
    <cfRule type="containsText" dxfId="1818" priority="6" operator="containsText" text="OSCC">
      <formula>NOT(ISERROR(SEARCH("OSCC",U3)))</formula>
    </cfRule>
    <cfRule type="containsText" dxfId="1817" priority="7" operator="containsText" text="GPC">
      <formula>NOT(ISERROR(SEARCH("GPC",U3)))</formula>
    </cfRule>
    <cfRule type="containsText" dxfId="1816" priority="8" operator="containsText" text="Helsinki">
      <formula>NOT(ISERROR(SEARCH("Helsinki",U3)))</formula>
    </cfRule>
  </conditionalFormatting>
  <conditionalFormatting sqref="U19:U25">
    <cfRule type="containsText" dxfId="1815" priority="1" operator="containsText" text="Terminal 1">
      <formula>NOT(ISERROR(SEARCH("Terminal 1",U19)))</formula>
    </cfRule>
    <cfRule type="containsText" dxfId="1814" priority="2" operator="containsText" text="OSCC">
      <formula>NOT(ISERROR(SEARCH("OSCC",U19)))</formula>
    </cfRule>
    <cfRule type="containsText" dxfId="1813" priority="3" operator="containsText" text="GPC">
      <formula>NOT(ISERROR(SEARCH("GPC",U19)))</formula>
    </cfRule>
    <cfRule type="containsText" dxfId="1812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3:V9 V19:V25" xr:uid="{B220FBE5-48A0-4274-89D0-C1E90E9C3C16}">
      <formula1>"FIRST, MIDDLE, LAST"</formula1>
    </dataValidation>
    <dataValidation type="list" showInputMessage="1" showErrorMessage="1" sqref="Z11 Z26" xr:uid="{8E1AE919-4AC3-4519-8F53-F33DE3EACCB3}">
      <formula1>"GPC, OSCC, Terminal 1, Helsinki"</formula1>
    </dataValidation>
    <dataValidation type="list" showInputMessage="1" showErrorMessage="1" sqref="U3:U10 U19:U25" xr:uid="{F861CB92-D002-4B5B-AD6D-71D045E514DB}">
      <formula1>"GPC,OSCC,Terminal 1,Helsinki,Filetfabrikken"</formula1>
    </dataValidation>
  </dataValidation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BDD7-AC22-4EB5-BD9F-CFC9811F9C40}">
  <sheetPr>
    <tabColor rgb="FFE060B8"/>
  </sheetPr>
  <dimension ref="A1:Z30"/>
  <sheetViews>
    <sheetView workbookViewId="0">
      <selection activeCell="X7" sqref="X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4">
      <c r="A3" s="158" t="s">
        <v>349</v>
      </c>
      <c r="B3" s="158" t="s">
        <v>66</v>
      </c>
      <c r="C3" s="158" t="s">
        <v>1861</v>
      </c>
      <c r="D3" s="158" t="s">
        <v>338</v>
      </c>
      <c r="E3" s="158" t="s">
        <v>1862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469" t="b">
        <v>0</v>
      </c>
      <c r="S3" s="160">
        <v>116104</v>
      </c>
      <c r="T3" s="163" t="s">
        <v>32</v>
      </c>
      <c r="U3" s="162" t="s">
        <v>1419</v>
      </c>
      <c r="V3" s="162"/>
      <c r="W3" s="162"/>
      <c r="X3" s="162">
        <v>1016826</v>
      </c>
      <c r="Y3" s="162"/>
      <c r="Z3" s="162"/>
    </row>
    <row r="4" spans="1:26" ht="24">
      <c r="A4" s="158" t="s">
        <v>349</v>
      </c>
      <c r="B4" s="158" t="s">
        <v>66</v>
      </c>
      <c r="C4" s="158" t="s">
        <v>1863</v>
      </c>
      <c r="D4" s="158" t="s">
        <v>225</v>
      </c>
      <c r="E4" s="158" t="s">
        <v>1864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469" t="b">
        <v>0</v>
      </c>
      <c r="S4" s="160">
        <v>116105</v>
      </c>
      <c r="T4" s="163" t="s">
        <v>32</v>
      </c>
      <c r="U4" s="162" t="s">
        <v>1419</v>
      </c>
      <c r="V4" s="162"/>
      <c r="W4" s="162"/>
      <c r="X4" s="162">
        <v>1016825</v>
      </c>
      <c r="Y4" s="162"/>
      <c r="Z4" s="162"/>
    </row>
    <row r="5" spans="1:26" ht="24">
      <c r="A5" s="158" t="s">
        <v>359</v>
      </c>
      <c r="B5" s="158" t="s">
        <v>360</v>
      </c>
      <c r="C5" s="158" t="s">
        <v>1865</v>
      </c>
      <c r="D5" s="158" t="s">
        <v>362</v>
      </c>
      <c r="E5" s="158" t="s">
        <v>1866</v>
      </c>
      <c r="F5" s="236">
        <v>14.8</v>
      </c>
      <c r="G5" s="159"/>
      <c r="H5" s="158"/>
      <c r="I5" s="158"/>
      <c r="J5" s="158"/>
      <c r="K5" s="158"/>
      <c r="L5" s="158"/>
      <c r="M5" s="158"/>
      <c r="N5" s="158"/>
      <c r="O5" s="158">
        <v>161</v>
      </c>
      <c r="P5" s="160">
        <f>SUM(H5:O5)</f>
        <v>161</v>
      </c>
      <c r="Q5" s="161" t="s">
        <v>33</v>
      </c>
      <c r="R5" s="469" t="b">
        <v>0</v>
      </c>
      <c r="S5" s="160">
        <v>116103</v>
      </c>
      <c r="T5" s="163" t="s">
        <v>32</v>
      </c>
      <c r="U5" s="162" t="s">
        <v>1419</v>
      </c>
      <c r="V5" s="162"/>
      <c r="W5" s="162"/>
      <c r="X5" s="162">
        <v>1016816</v>
      </c>
      <c r="Y5" s="162"/>
      <c r="Z5" s="162"/>
    </row>
    <row r="6" spans="1:26" ht="24">
      <c r="A6" s="158" t="s">
        <v>349</v>
      </c>
      <c r="B6" s="158" t="s">
        <v>66</v>
      </c>
      <c r="C6" s="158" t="s">
        <v>1867</v>
      </c>
      <c r="D6" s="158" t="s">
        <v>338</v>
      </c>
      <c r="E6" s="158" t="s">
        <v>1862</v>
      </c>
      <c r="F6" s="236">
        <v>10</v>
      </c>
      <c r="G6" s="159"/>
      <c r="H6" s="158"/>
      <c r="I6" s="158"/>
      <c r="J6" s="158"/>
      <c r="K6" s="158"/>
      <c r="L6" s="158"/>
      <c r="M6" s="158"/>
      <c r="N6" s="158"/>
      <c r="O6" s="158">
        <v>240</v>
      </c>
      <c r="P6" s="160">
        <f>SUM(H6:O6)</f>
        <v>240</v>
      </c>
      <c r="Q6" s="161" t="s">
        <v>31</v>
      </c>
      <c r="R6" s="469" t="b">
        <v>0</v>
      </c>
      <c r="S6" s="160">
        <v>116106</v>
      </c>
      <c r="T6" s="163" t="s">
        <v>32</v>
      </c>
      <c r="U6" s="162" t="s">
        <v>1419</v>
      </c>
      <c r="V6" s="162"/>
      <c r="W6" s="162"/>
      <c r="X6" s="162">
        <v>1016818</v>
      </c>
      <c r="Y6" s="162"/>
      <c r="Z6" s="162"/>
    </row>
    <row r="7" spans="1:26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469" t="b">
        <v>0</v>
      </c>
      <c r="S7" s="160"/>
      <c r="T7" s="163" t="s">
        <v>32</v>
      </c>
      <c r="U7" s="162"/>
      <c r="V7" s="162"/>
      <c r="W7" s="162"/>
      <c r="X7" s="162"/>
      <c r="Y7" s="162"/>
      <c r="Z7" s="162"/>
    </row>
    <row r="8" spans="1:26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881</v>
      </c>
      <c r="P11" s="164">
        <f>SUM(P3:P10)</f>
        <v>881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7:F17"/>
    <mergeCell ref="H17:P17"/>
    <mergeCell ref="Q17:Z17"/>
    <mergeCell ref="B28:C28"/>
    <mergeCell ref="E28:E30"/>
    <mergeCell ref="F28:K30"/>
    <mergeCell ref="B29:C29"/>
    <mergeCell ref="B30:C30"/>
    <mergeCell ref="A1:F1"/>
    <mergeCell ref="H1:P1"/>
    <mergeCell ref="Q1:Z1"/>
    <mergeCell ref="B13:C13"/>
    <mergeCell ref="E13:E15"/>
    <mergeCell ref="F13:K15"/>
    <mergeCell ref="B14:C14"/>
    <mergeCell ref="B15:C15"/>
  </mergeCells>
  <conditionalFormatting sqref="X26 X11">
    <cfRule type="containsText" dxfId="1811" priority="15" operator="containsText" text="Terminal 1">
      <formula>NOT(ISERROR(SEARCH("Terminal 1",X11)))</formula>
    </cfRule>
    <cfRule type="containsText" dxfId="1810" priority="16" operator="containsText" text="OSCC">
      <formula>NOT(ISERROR(SEARCH("OSCC",X11)))</formula>
    </cfRule>
    <cfRule type="containsText" dxfId="1809" priority="17" operator="containsText" text="GPC">
      <formula>NOT(ISERROR(SEARCH("GPC",X11)))</formula>
    </cfRule>
    <cfRule type="containsText" dxfId="1808" priority="18" operator="containsText" text="Helsinki">
      <formula>NOT(ISERROR(SEARCH("Helsinki",X11)))</formula>
    </cfRule>
  </conditionalFormatting>
  <conditionalFormatting sqref="V3:V9">
    <cfRule type="cellIs" dxfId="1807" priority="12" operator="equal">
      <formula>"LAST"</formula>
    </cfRule>
    <cfRule type="cellIs" dxfId="1806" priority="13" operator="equal">
      <formula>"FIRST"</formula>
    </cfRule>
    <cfRule type="cellIs" dxfId="1805" priority="14" operator="equal">
      <formula>"MIDDLE"</formula>
    </cfRule>
  </conditionalFormatting>
  <conditionalFormatting sqref="V19:V25">
    <cfRule type="cellIs" dxfId="1804" priority="9" operator="equal">
      <formula>"LAST"</formula>
    </cfRule>
    <cfRule type="cellIs" dxfId="1803" priority="10" operator="equal">
      <formula>"FIRST"</formula>
    </cfRule>
    <cfRule type="cellIs" dxfId="1802" priority="11" operator="equal">
      <formula>"MIDDLE"</formula>
    </cfRule>
  </conditionalFormatting>
  <conditionalFormatting sqref="U3:U10">
    <cfRule type="containsText" dxfId="1801" priority="5" operator="containsText" text="Terminal 1">
      <formula>NOT(ISERROR(SEARCH("Terminal 1",U3)))</formula>
    </cfRule>
    <cfRule type="containsText" dxfId="1800" priority="6" operator="containsText" text="OSCC">
      <formula>NOT(ISERROR(SEARCH("OSCC",U3)))</formula>
    </cfRule>
    <cfRule type="containsText" dxfId="1799" priority="7" operator="containsText" text="GPC">
      <formula>NOT(ISERROR(SEARCH("GPC",U3)))</formula>
    </cfRule>
    <cfRule type="containsText" dxfId="1798" priority="8" operator="containsText" text="Helsinki">
      <formula>NOT(ISERROR(SEARCH("Helsinki",U3)))</formula>
    </cfRule>
  </conditionalFormatting>
  <conditionalFormatting sqref="U19:U25">
    <cfRule type="containsText" dxfId="1797" priority="1" operator="containsText" text="Terminal 1">
      <formula>NOT(ISERROR(SEARCH("Terminal 1",U19)))</formula>
    </cfRule>
    <cfRule type="containsText" dxfId="1796" priority="2" operator="containsText" text="OSCC">
      <formula>NOT(ISERROR(SEARCH("OSCC",U19)))</formula>
    </cfRule>
    <cfRule type="containsText" dxfId="1795" priority="3" operator="containsText" text="GPC">
      <formula>NOT(ISERROR(SEARCH("GPC",U19)))</formula>
    </cfRule>
    <cfRule type="containsText" dxfId="1794" priority="4" operator="containsText" text="Helsinki">
      <formula>NOT(ISERROR(SEARCH("Helsinki",U19)))</formula>
    </cfRule>
  </conditionalFormatting>
  <dataValidations count="3">
    <dataValidation type="list" showInputMessage="1" showErrorMessage="1" sqref="U3:U10 U19:U25" xr:uid="{C5964CF2-DC24-453B-A2C0-5764696B833C}">
      <formula1>"GPC,OSCC,Terminal 1,Helsinki,Filetfabrikken"</formula1>
    </dataValidation>
    <dataValidation type="list" showInputMessage="1" showErrorMessage="1" sqref="X11 X26" xr:uid="{AF9B585A-8314-4F1F-BE6D-405B3871C319}">
      <formula1>"GPC, OSCC, Terminal 1, Helsinki"</formula1>
    </dataValidation>
    <dataValidation type="list" allowBlank="1" showInputMessage="1" showErrorMessage="1" sqref="V3:V9 V19:V25" xr:uid="{DC123B2A-A942-4D83-A727-3A0489B18042}">
      <formula1>"FIRST, MIDDLE, LAST"</formula1>
    </dataValidation>
  </dataValidation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26D5-33A5-4F94-9C37-A99CD2A59B19}">
  <sheetPr>
    <tabColor rgb="FFFFFF00"/>
  </sheetPr>
  <dimension ref="A1:Z28"/>
  <sheetViews>
    <sheetView workbookViewId="0">
      <selection activeCell="P20" sqref="P20:P22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7.8554687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454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1868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4">
      <c r="A3" s="158" t="s">
        <v>111</v>
      </c>
      <c r="B3" s="158" t="s">
        <v>66</v>
      </c>
      <c r="C3" s="207" t="s">
        <v>1869</v>
      </c>
      <c r="D3" s="158" t="s">
        <v>1870</v>
      </c>
      <c r="E3" s="158" t="s">
        <v>1871</v>
      </c>
      <c r="F3" s="236">
        <v>10.3</v>
      </c>
      <c r="G3" s="159" t="s">
        <v>1872</v>
      </c>
      <c r="H3" s="158"/>
      <c r="I3" s="158"/>
      <c r="J3" s="158"/>
      <c r="K3" s="158"/>
      <c r="L3" s="158"/>
      <c r="M3" s="207">
        <v>30</v>
      </c>
      <c r="N3" s="207">
        <v>71</v>
      </c>
      <c r="O3" s="207">
        <v>60</v>
      </c>
      <c r="P3" s="160">
        <f>SUM(H3:O3)</f>
        <v>161</v>
      </c>
      <c r="Q3" s="161" t="s">
        <v>31</v>
      </c>
      <c r="R3" s="471" t="b">
        <v>0</v>
      </c>
      <c r="S3" s="502">
        <v>116247</v>
      </c>
      <c r="T3" s="413" t="s">
        <v>32</v>
      </c>
      <c r="U3" s="162" t="s">
        <v>53</v>
      </c>
      <c r="V3" s="162" t="s">
        <v>54</v>
      </c>
      <c r="W3" s="162"/>
      <c r="X3" s="162">
        <v>1016862</v>
      </c>
      <c r="Y3" s="162"/>
      <c r="Z3" s="162"/>
    </row>
    <row r="4" spans="1:26">
      <c r="A4" s="158" t="s">
        <v>588</v>
      </c>
      <c r="B4" s="158" t="s">
        <v>66</v>
      </c>
      <c r="C4" s="207" t="s">
        <v>1873</v>
      </c>
      <c r="D4" s="158" t="s">
        <v>1870</v>
      </c>
      <c r="E4" s="158" t="s">
        <v>1871</v>
      </c>
      <c r="F4" s="236">
        <v>10.3</v>
      </c>
      <c r="G4" s="159" t="s">
        <v>1874</v>
      </c>
      <c r="H4" s="158"/>
      <c r="I4" s="158"/>
      <c r="J4" s="158"/>
      <c r="K4" s="158"/>
      <c r="L4" s="207">
        <v>30</v>
      </c>
      <c r="M4" s="207">
        <v>60</v>
      </c>
      <c r="N4" s="207">
        <v>71</v>
      </c>
      <c r="O4" s="158"/>
      <c r="P4" s="160">
        <f>SUM(H4:O4)</f>
        <v>161</v>
      </c>
      <c r="Q4" s="161" t="s">
        <v>31</v>
      </c>
      <c r="R4" s="471" t="b">
        <v>0</v>
      </c>
      <c r="S4" s="502">
        <v>116253</v>
      </c>
      <c r="T4" s="413" t="s">
        <v>32</v>
      </c>
      <c r="U4" s="162" t="s">
        <v>53</v>
      </c>
      <c r="V4" s="162" t="s">
        <v>54</v>
      </c>
      <c r="W4" s="162"/>
      <c r="X4" s="162">
        <v>1016863</v>
      </c>
      <c r="Y4" s="162"/>
      <c r="Z4" s="162"/>
    </row>
    <row r="5" spans="1:26">
      <c r="A5" s="158" t="s">
        <v>688</v>
      </c>
      <c r="B5" s="158" t="s">
        <v>192</v>
      </c>
      <c r="C5" s="207" t="s">
        <v>1875</v>
      </c>
      <c r="D5" s="158" t="s">
        <v>1876</v>
      </c>
      <c r="E5" s="158" t="s">
        <v>1877</v>
      </c>
      <c r="F5" s="236">
        <v>10.5</v>
      </c>
      <c r="G5" s="159" t="s">
        <v>1874</v>
      </c>
      <c r="H5" s="158"/>
      <c r="I5" s="158"/>
      <c r="J5" s="158"/>
      <c r="K5" s="158"/>
      <c r="L5" s="158"/>
      <c r="M5" s="207">
        <v>81</v>
      </c>
      <c r="N5" s="207">
        <v>53</v>
      </c>
      <c r="O5" s="207">
        <v>27</v>
      </c>
      <c r="P5" s="160">
        <f>SUM(H5:O5)</f>
        <v>161</v>
      </c>
      <c r="Q5" s="161" t="s">
        <v>31</v>
      </c>
      <c r="R5" s="471" t="b">
        <v>0</v>
      </c>
      <c r="S5" s="502">
        <v>116252</v>
      </c>
      <c r="T5" s="413" t="s">
        <v>32</v>
      </c>
      <c r="U5" s="162" t="s">
        <v>53</v>
      </c>
      <c r="V5" s="162" t="s">
        <v>54</v>
      </c>
      <c r="W5" s="162"/>
      <c r="X5" s="162">
        <v>1016864</v>
      </c>
      <c r="Y5" s="162"/>
      <c r="Z5" s="162"/>
    </row>
    <row r="6" spans="1:26">
      <c r="A6" s="158" t="s">
        <v>688</v>
      </c>
      <c r="B6" s="158" t="s">
        <v>208</v>
      </c>
      <c r="C6" s="207" t="s">
        <v>1878</v>
      </c>
      <c r="D6" s="158" t="s">
        <v>1204</v>
      </c>
      <c r="E6" s="158" t="s">
        <v>1879</v>
      </c>
      <c r="F6" s="236">
        <v>13.3</v>
      </c>
      <c r="G6" s="482" t="s">
        <v>1450</v>
      </c>
      <c r="H6" s="158"/>
      <c r="I6" s="158"/>
      <c r="J6" s="158"/>
      <c r="K6" s="158"/>
      <c r="L6" s="207">
        <v>54</v>
      </c>
      <c r="M6" s="207">
        <v>54</v>
      </c>
      <c r="N6" s="158"/>
      <c r="O6" s="158"/>
      <c r="P6" s="160">
        <f>SUM(H6:O6)</f>
        <v>108</v>
      </c>
      <c r="Q6" s="161" t="s">
        <v>31</v>
      </c>
      <c r="R6" s="471" t="b">
        <v>0</v>
      </c>
      <c r="S6" s="502">
        <v>116248</v>
      </c>
      <c r="T6" s="413" t="s">
        <v>32</v>
      </c>
      <c r="U6" s="162" t="s">
        <v>53</v>
      </c>
      <c r="V6" s="162" t="s">
        <v>54</v>
      </c>
      <c r="W6" s="162"/>
      <c r="X6" s="162">
        <v>1016865</v>
      </c>
      <c r="Y6" s="162"/>
      <c r="Z6" s="162"/>
    </row>
    <row r="7" spans="1:26">
      <c r="A7" s="158" t="s">
        <v>304</v>
      </c>
      <c r="B7" s="158" t="s">
        <v>66</v>
      </c>
      <c r="C7" s="207" t="s">
        <v>1880</v>
      </c>
      <c r="D7" s="158" t="s">
        <v>225</v>
      </c>
      <c r="E7" s="158" t="s">
        <v>1881</v>
      </c>
      <c r="F7" s="236">
        <v>10.3</v>
      </c>
      <c r="G7" s="159" t="s">
        <v>1874</v>
      </c>
      <c r="H7" s="158"/>
      <c r="I7" s="158"/>
      <c r="J7" s="158"/>
      <c r="K7" s="158"/>
      <c r="L7" s="158"/>
      <c r="M7" s="207">
        <v>161</v>
      </c>
      <c r="N7" s="158"/>
      <c r="O7" s="158"/>
      <c r="P7" s="160">
        <f>SUM(H7:O7)</f>
        <v>161</v>
      </c>
      <c r="Q7" s="161" t="s">
        <v>31</v>
      </c>
      <c r="R7" s="471" t="b">
        <v>1</v>
      </c>
      <c r="S7" s="502">
        <v>116251</v>
      </c>
      <c r="T7" s="413" t="s">
        <v>32</v>
      </c>
      <c r="U7" s="162" t="s">
        <v>53</v>
      </c>
      <c r="V7" s="162" t="s">
        <v>54</v>
      </c>
      <c r="W7" s="162"/>
      <c r="X7" s="162">
        <v>1016866</v>
      </c>
      <c r="Y7" s="162"/>
      <c r="Z7" s="162"/>
    </row>
    <row r="8" spans="1:26">
      <c r="A8" s="158" t="s">
        <v>1882</v>
      </c>
      <c r="B8" s="158" t="s">
        <v>72</v>
      </c>
      <c r="C8" s="207" t="s">
        <v>1883</v>
      </c>
      <c r="D8" s="158" t="s">
        <v>74</v>
      </c>
      <c r="E8" s="158" t="s">
        <v>1884</v>
      </c>
      <c r="F8" s="236">
        <v>12.8</v>
      </c>
      <c r="G8" s="482" t="s">
        <v>1450</v>
      </c>
      <c r="H8" s="158"/>
      <c r="I8" s="158"/>
      <c r="J8" s="158"/>
      <c r="K8" s="158"/>
      <c r="L8" s="207">
        <v>80</v>
      </c>
      <c r="M8" s="207">
        <v>81</v>
      </c>
      <c r="N8" s="158"/>
      <c r="O8" s="158"/>
      <c r="P8" s="160">
        <f>SUM(H8:O8)</f>
        <v>161</v>
      </c>
      <c r="Q8" s="160" t="s">
        <v>33</v>
      </c>
      <c r="R8" s="469" t="b">
        <v>0</v>
      </c>
      <c r="S8" s="201">
        <v>116182</v>
      </c>
      <c r="T8" s="160" t="s">
        <v>34</v>
      </c>
      <c r="U8" s="162" t="s">
        <v>59</v>
      </c>
      <c r="V8" s="162" t="s">
        <v>60</v>
      </c>
      <c r="W8" s="162"/>
      <c r="X8" s="162">
        <v>1016867</v>
      </c>
      <c r="Y8" s="162"/>
      <c r="Z8" s="162"/>
    </row>
    <row r="9" spans="1:26">
      <c r="A9" s="158"/>
      <c r="B9" s="158"/>
      <c r="C9" s="158"/>
      <c r="D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160"/>
      <c r="T9" s="160"/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0"/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164</v>
      </c>
      <c r="M11" s="164">
        <f>SUM(M3:M10)</f>
        <v>467</v>
      </c>
      <c r="N11" s="164">
        <f>SUM(N3:N10)</f>
        <v>195</v>
      </c>
      <c r="O11" s="164">
        <f>SUM(O3:O10)</f>
        <v>87</v>
      </c>
      <c r="P11" s="164">
        <f>SUM(P3:P10)</f>
        <v>913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1246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1868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74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 ht="48">
      <c r="A19" s="158" t="s">
        <v>1419</v>
      </c>
      <c r="B19" s="158" t="s">
        <v>1419</v>
      </c>
      <c r="C19" s="158"/>
      <c r="D19" s="158" t="s">
        <v>45</v>
      </c>
      <c r="E19" s="158"/>
      <c r="F19" s="158"/>
      <c r="G19" s="159" t="s">
        <v>1885</v>
      </c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310" t="s">
        <v>1886</v>
      </c>
      <c r="R19" s="469" t="b">
        <v>0</v>
      </c>
      <c r="S19" s="160"/>
      <c r="T19" s="163" t="s">
        <v>32</v>
      </c>
      <c r="U19" s="162" t="s">
        <v>1419</v>
      </c>
      <c r="V19" s="162" t="s">
        <v>54</v>
      </c>
      <c r="W19" s="162"/>
      <c r="X19" s="162"/>
      <c r="Y19" s="162" t="s">
        <v>1887</v>
      </c>
      <c r="Z19" s="162"/>
    </row>
    <row r="20" spans="1:26">
      <c r="A20" s="158" t="s">
        <v>134</v>
      </c>
      <c r="B20" s="158" t="s">
        <v>135</v>
      </c>
      <c r="C20" s="207" t="s">
        <v>1888</v>
      </c>
      <c r="D20" s="158" t="s">
        <v>1889</v>
      </c>
      <c r="E20" s="158" t="s">
        <v>1890</v>
      </c>
      <c r="F20" s="158">
        <v>15.1</v>
      </c>
      <c r="G20" s="159"/>
      <c r="H20" s="158"/>
      <c r="I20" s="158"/>
      <c r="J20" s="158"/>
      <c r="K20" s="158"/>
      <c r="L20" s="158"/>
      <c r="M20" s="207">
        <v>54</v>
      </c>
      <c r="N20" s="207">
        <v>107</v>
      </c>
      <c r="O20" s="158"/>
      <c r="P20" s="160">
        <f>SUM(H20:O20)</f>
        <v>161</v>
      </c>
      <c r="Q20" s="160" t="s">
        <v>33</v>
      </c>
      <c r="R20" s="469" t="b">
        <v>0</v>
      </c>
      <c r="S20" s="262">
        <v>116223</v>
      </c>
      <c r="T20" s="160" t="s">
        <v>34</v>
      </c>
      <c r="U20" s="162" t="s">
        <v>53</v>
      </c>
      <c r="V20" s="162" t="s">
        <v>60</v>
      </c>
      <c r="W20" s="162"/>
      <c r="X20" s="162">
        <v>1016869</v>
      </c>
      <c r="Y20" s="162"/>
      <c r="Z20" s="162"/>
    </row>
    <row r="21" spans="1:26">
      <c r="A21" s="158" t="s">
        <v>1891</v>
      </c>
      <c r="B21" s="158" t="s">
        <v>208</v>
      </c>
      <c r="C21" s="207" t="s">
        <v>1892</v>
      </c>
      <c r="D21" s="158" t="s">
        <v>1652</v>
      </c>
      <c r="E21" s="158" t="s">
        <v>1893</v>
      </c>
      <c r="F21" s="158">
        <v>11.8</v>
      </c>
      <c r="G21" s="159"/>
      <c r="H21" s="158"/>
      <c r="I21" s="158"/>
      <c r="J21" s="158"/>
      <c r="K21" s="158"/>
      <c r="L21" s="158"/>
      <c r="M21" s="207">
        <v>53</v>
      </c>
      <c r="N21" s="207">
        <v>54</v>
      </c>
      <c r="O21" s="207">
        <v>54</v>
      </c>
      <c r="P21" s="160">
        <f>SUM(H21:O21)</f>
        <v>161</v>
      </c>
      <c r="Q21" s="161" t="s">
        <v>31</v>
      </c>
      <c r="R21" s="471" t="b">
        <v>0</v>
      </c>
      <c r="S21" s="502">
        <v>116249</v>
      </c>
      <c r="T21" s="413" t="s">
        <v>32</v>
      </c>
      <c r="U21" s="162" t="s">
        <v>53</v>
      </c>
      <c r="V21" s="162" t="s">
        <v>60</v>
      </c>
      <c r="W21" s="162"/>
      <c r="X21" s="162">
        <v>1016870</v>
      </c>
      <c r="Y21" s="162"/>
      <c r="Z21" s="162"/>
    </row>
    <row r="22" spans="1:26">
      <c r="A22" s="158" t="s">
        <v>304</v>
      </c>
      <c r="B22" s="158" t="s">
        <v>66</v>
      </c>
      <c r="C22" s="207" t="s">
        <v>1894</v>
      </c>
      <c r="D22" s="158" t="s">
        <v>225</v>
      </c>
      <c r="E22" s="158" t="s">
        <v>1881</v>
      </c>
      <c r="F22" s="158">
        <v>10.3</v>
      </c>
      <c r="G22" s="159"/>
      <c r="H22" s="158"/>
      <c r="I22" s="158"/>
      <c r="J22" s="158"/>
      <c r="K22" s="158"/>
      <c r="L22" s="207">
        <v>81</v>
      </c>
      <c r="M22" s="207">
        <v>80</v>
      </c>
      <c r="N22" s="158"/>
      <c r="O22" s="158"/>
      <c r="P22" s="160">
        <f>SUM(H22:O22)</f>
        <v>161</v>
      </c>
      <c r="Q22" s="161" t="s">
        <v>31</v>
      </c>
      <c r="R22" s="471" t="b">
        <v>1</v>
      </c>
      <c r="S22" s="502">
        <v>116250</v>
      </c>
      <c r="T22" s="413" t="s">
        <v>32</v>
      </c>
      <c r="U22" s="162" t="s">
        <v>53</v>
      </c>
      <c r="V22" s="162" t="s">
        <v>60</v>
      </c>
      <c r="W22" s="162"/>
      <c r="X22" s="162">
        <v>1016871</v>
      </c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/>
      <c r="R23" s="310"/>
      <c r="S23" s="201"/>
      <c r="T23" s="160"/>
      <c r="U23" s="162"/>
      <c r="V23" s="162"/>
      <c r="W23" s="162"/>
      <c r="X23" s="162"/>
      <c r="Y23" s="162"/>
      <c r="Z23" s="162"/>
    </row>
    <row r="24" spans="1:26">
      <c r="A24" s="164" t="s">
        <v>19</v>
      </c>
      <c r="B24" s="165"/>
      <c r="C24" s="165"/>
      <c r="D24" s="165"/>
      <c r="E24" s="164"/>
      <c r="F24" s="165"/>
      <c r="G24" s="165"/>
      <c r="H24" s="164">
        <f>SUM(H19:H23)</f>
        <v>0</v>
      </c>
      <c r="I24" s="164">
        <f>SUM(I19:I23)</f>
        <v>0</v>
      </c>
      <c r="J24" s="164">
        <f>SUM(J19:J23)</f>
        <v>0</v>
      </c>
      <c r="K24" s="164">
        <f>SUM(K19:K23)</f>
        <v>0</v>
      </c>
      <c r="L24" s="164">
        <f>SUM(L19:L23)</f>
        <v>81</v>
      </c>
      <c r="M24" s="164">
        <f>SUM(M19:M23)</f>
        <v>187</v>
      </c>
      <c r="N24" s="164">
        <f>SUM(N19:N23)</f>
        <v>161</v>
      </c>
      <c r="O24" s="164">
        <f>SUM(O19:O23)</f>
        <v>54</v>
      </c>
      <c r="P24" s="164">
        <f>SUM(P19:P23)</f>
        <v>483</v>
      </c>
      <c r="Q24" s="165"/>
      <c r="R24" s="165"/>
      <c r="S24" s="165"/>
      <c r="T24" s="165"/>
      <c r="U24" s="165"/>
      <c r="V24" s="165"/>
      <c r="W24" s="165"/>
      <c r="X24" s="165"/>
      <c r="Y24" s="165"/>
      <c r="Z24" s="165"/>
    </row>
    <row r="25" spans="1:26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</row>
    <row r="26" spans="1:26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</row>
    <row r="27" spans="1:26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</row>
    <row r="28" spans="1:26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</sheetData>
  <mergeCells count="16">
    <mergeCell ref="A17:F17"/>
    <mergeCell ref="H17:P17"/>
    <mergeCell ref="Q17:Z17"/>
    <mergeCell ref="B26:C26"/>
    <mergeCell ref="E26:E28"/>
    <mergeCell ref="F26:K28"/>
    <mergeCell ref="B27:C27"/>
    <mergeCell ref="B28:C28"/>
    <mergeCell ref="A1:F1"/>
    <mergeCell ref="H1:P1"/>
    <mergeCell ref="Q1:Z1"/>
    <mergeCell ref="B13:C13"/>
    <mergeCell ref="E13:E15"/>
    <mergeCell ref="F13:K15"/>
    <mergeCell ref="B14:C14"/>
    <mergeCell ref="B15:C15"/>
  </mergeCells>
  <conditionalFormatting sqref="X24 X11 U20:U23">
    <cfRule type="containsText" dxfId="1793" priority="19" operator="containsText" text="Terminal 1">
      <formula>NOT(ISERROR(SEARCH("Terminal 1",U11)))</formula>
    </cfRule>
    <cfRule type="containsText" dxfId="1792" priority="20" operator="containsText" text="OSCC">
      <formula>NOT(ISERROR(SEARCH("OSCC",U11)))</formula>
    </cfRule>
    <cfRule type="containsText" dxfId="1791" priority="21" operator="containsText" text="GPC">
      <formula>NOT(ISERROR(SEARCH("GPC",U11)))</formula>
    </cfRule>
    <cfRule type="containsText" dxfId="1790" priority="22" operator="containsText" text="Helsinki">
      <formula>NOT(ISERROR(SEARCH("Helsinki",U11)))</formula>
    </cfRule>
  </conditionalFormatting>
  <conditionalFormatting sqref="V3:V9 V19:V23">
    <cfRule type="cellIs" dxfId="1789" priority="16" operator="equal">
      <formula>"LAST"</formula>
    </cfRule>
    <cfRule type="cellIs" dxfId="1788" priority="17" operator="equal">
      <formula>"FIRST"</formula>
    </cfRule>
    <cfRule type="cellIs" dxfId="1787" priority="18" operator="equal">
      <formula>"MIDDLE"</formula>
    </cfRule>
  </conditionalFormatting>
  <conditionalFormatting sqref="U3:U10">
    <cfRule type="containsText" dxfId="1786" priority="9" operator="containsText" text="Terminal 1">
      <formula>NOT(ISERROR(SEARCH("Terminal 1",U3)))</formula>
    </cfRule>
    <cfRule type="containsText" dxfId="1785" priority="10" operator="containsText" text="OSCC">
      <formula>NOT(ISERROR(SEARCH("OSCC",U3)))</formula>
    </cfRule>
    <cfRule type="containsText" dxfId="1784" priority="11" operator="containsText" text="GPC">
      <formula>NOT(ISERROR(SEARCH("GPC",U3)))</formula>
    </cfRule>
    <cfRule type="containsText" dxfId="1783" priority="12" operator="containsText" text="Helsinki">
      <formula>NOT(ISERROR(SEARCH("Helsinki",U3)))</formula>
    </cfRule>
  </conditionalFormatting>
  <conditionalFormatting sqref="U19">
    <cfRule type="containsText" dxfId="1782" priority="1" operator="containsText" text="Terminal 1">
      <formula>NOT(ISERROR(SEARCH("Terminal 1",U19)))</formula>
    </cfRule>
    <cfRule type="containsText" dxfId="1781" priority="2" operator="containsText" text="OSCC">
      <formula>NOT(ISERROR(SEARCH("OSCC",U19)))</formula>
    </cfRule>
    <cfRule type="containsText" dxfId="1780" priority="3" operator="containsText" text="GPC">
      <formula>NOT(ISERROR(SEARCH("GPC",U19)))</formula>
    </cfRule>
    <cfRule type="containsText" dxfId="1779" priority="4" operator="containsText" text="Helsinki">
      <formula>NOT(ISERROR(SEARCH("Helsinki",U19)))</formula>
    </cfRule>
  </conditionalFormatting>
  <dataValidations count="3">
    <dataValidation type="list" showInputMessage="1" showErrorMessage="1" sqref="U3:U10 U19:U23" xr:uid="{E6D2A550-36B8-4E0E-93F5-ABC87FCD4B98}">
      <formula1>"GPC,OSCC,Terminal 1,Helsinki,Filetfabrikken"</formula1>
    </dataValidation>
    <dataValidation type="list" showInputMessage="1" showErrorMessage="1" sqref="X11 X24" xr:uid="{419F8B0A-160A-43BF-9914-90101AE42E67}">
      <formula1>"GPC, OSCC, Terminal 1, Helsinki"</formula1>
    </dataValidation>
    <dataValidation type="list" allowBlank="1" showInputMessage="1" showErrorMessage="1" sqref="V3:V9 V19:V23" xr:uid="{07E9829B-0BCC-4AE4-801E-45F4B44FA426}">
      <formula1>"FIRST, MIDDLE, LAST"</formula1>
    </dataValidation>
  </dataValidation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BD76-A9A7-4942-BA3C-9DF9F038A4F9}">
  <sheetPr>
    <tabColor rgb="FFFFFF00"/>
  </sheetPr>
  <dimension ref="A1:Z29"/>
  <sheetViews>
    <sheetView workbookViewId="0">
      <selection activeCell="A23" sqref="A23"/>
    </sheetView>
  </sheetViews>
  <sheetFormatPr defaultRowHeight="15"/>
  <cols>
    <col min="1" max="1" width="15" bestFit="1" customWidth="1"/>
    <col min="2" max="2" width="9.8554687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7.28515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260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922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31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>
      <c r="A3" s="341" t="s">
        <v>291</v>
      </c>
      <c r="B3" s="341" t="s">
        <v>1</v>
      </c>
      <c r="C3" s="278"/>
      <c r="D3" s="158"/>
      <c r="E3" s="158"/>
      <c r="F3" s="236"/>
      <c r="G3" s="159"/>
      <c r="H3" s="158"/>
      <c r="I3" s="158"/>
      <c r="J3" s="158"/>
      <c r="K3" s="158"/>
      <c r="L3" s="207">
        <v>262</v>
      </c>
      <c r="M3" s="207">
        <v>60</v>
      </c>
      <c r="N3" s="158"/>
      <c r="O3" s="158"/>
      <c r="P3" s="160">
        <f>SUM(H3:O3)</f>
        <v>322</v>
      </c>
      <c r="Q3" s="160" t="s">
        <v>33</v>
      </c>
      <c r="R3" s="469" t="b">
        <v>0</v>
      </c>
      <c r="S3" s="262">
        <v>116206</v>
      </c>
      <c r="T3" s="160" t="s">
        <v>34</v>
      </c>
      <c r="U3" s="162" t="s">
        <v>59</v>
      </c>
      <c r="V3" s="162" t="s">
        <v>60</v>
      </c>
      <c r="W3" s="162"/>
      <c r="X3" s="162"/>
      <c r="Y3" s="162"/>
      <c r="Z3" s="162"/>
    </row>
    <row r="4" spans="1:26" ht="23.25" customHeight="1">
      <c r="A4" s="341" t="s">
        <v>588</v>
      </c>
      <c r="B4" s="341" t="s">
        <v>192</v>
      </c>
      <c r="C4" s="278" t="s">
        <v>1895</v>
      </c>
      <c r="D4" s="158" t="s">
        <v>1177</v>
      </c>
      <c r="E4" s="158" t="s">
        <v>1896</v>
      </c>
      <c r="F4" s="236">
        <v>9.65</v>
      </c>
      <c r="G4" s="159" t="s">
        <v>560</v>
      </c>
      <c r="H4" s="158"/>
      <c r="I4" s="158"/>
      <c r="J4" s="158"/>
      <c r="K4" s="158"/>
      <c r="L4" s="158"/>
      <c r="M4" s="207">
        <v>161</v>
      </c>
      <c r="N4" s="158"/>
      <c r="O4" s="158"/>
      <c r="P4" s="160">
        <f>SUM(H4:O4)</f>
        <v>161</v>
      </c>
      <c r="Q4" s="161" t="s">
        <v>31</v>
      </c>
      <c r="R4" s="471" t="b">
        <v>0</v>
      </c>
      <c r="S4" s="502">
        <v>116219</v>
      </c>
      <c r="T4" s="413" t="s">
        <v>32</v>
      </c>
      <c r="U4" s="162" t="s">
        <v>59</v>
      </c>
      <c r="V4" s="162" t="s">
        <v>60</v>
      </c>
      <c r="W4" s="162"/>
      <c r="X4" s="162">
        <v>1016801</v>
      </c>
      <c r="Y4" s="162"/>
      <c r="Z4" s="162"/>
    </row>
    <row r="5" spans="1:26" ht="26.25" customHeight="1">
      <c r="A5" s="341" t="s">
        <v>1771</v>
      </c>
      <c r="B5" s="341" t="s">
        <v>192</v>
      </c>
      <c r="C5" s="278" t="s">
        <v>1897</v>
      </c>
      <c r="D5" s="158" t="s">
        <v>1177</v>
      </c>
      <c r="E5" s="158" t="s">
        <v>1896</v>
      </c>
      <c r="F5" s="236">
        <v>9.65</v>
      </c>
      <c r="G5" s="159" t="s">
        <v>1804</v>
      </c>
      <c r="H5" s="158"/>
      <c r="I5" s="158"/>
      <c r="J5" s="158"/>
      <c r="K5" s="158"/>
      <c r="L5" s="158"/>
      <c r="M5" s="207">
        <v>11</v>
      </c>
      <c r="N5" s="207">
        <v>90</v>
      </c>
      <c r="O5" s="207">
        <v>60</v>
      </c>
      <c r="P5" s="160">
        <f>SUM(H5:O5)</f>
        <v>161</v>
      </c>
      <c r="Q5" s="161" t="s">
        <v>31</v>
      </c>
      <c r="R5" s="471" t="b">
        <v>0</v>
      </c>
      <c r="S5" s="502">
        <v>116212</v>
      </c>
      <c r="T5" s="413" t="s">
        <v>32</v>
      </c>
      <c r="U5" s="162" t="s">
        <v>59</v>
      </c>
      <c r="V5" s="162" t="s">
        <v>60</v>
      </c>
      <c r="W5" s="162"/>
      <c r="X5" s="162">
        <v>1016802</v>
      </c>
      <c r="Y5" s="162"/>
      <c r="Z5" s="162"/>
    </row>
    <row r="6" spans="1:26" ht="24" customHeight="1">
      <c r="A6" s="345" t="s">
        <v>63</v>
      </c>
      <c r="B6" s="345" t="s">
        <v>192</v>
      </c>
      <c r="C6" s="278" t="s">
        <v>1898</v>
      </c>
      <c r="D6" s="158" t="s">
        <v>1177</v>
      </c>
      <c r="E6" s="158" t="s">
        <v>1896</v>
      </c>
      <c r="F6" s="236">
        <v>9.65</v>
      </c>
      <c r="G6" s="159" t="s">
        <v>1804</v>
      </c>
      <c r="H6" s="158"/>
      <c r="I6" s="158"/>
      <c r="J6" s="158"/>
      <c r="K6" s="158"/>
      <c r="L6" s="158"/>
      <c r="M6" s="207">
        <v>11</v>
      </c>
      <c r="N6" s="207">
        <v>90</v>
      </c>
      <c r="O6" s="207">
        <v>60</v>
      </c>
      <c r="P6" s="160">
        <f>SUM(H6:O6)</f>
        <v>161</v>
      </c>
      <c r="Q6" s="161" t="s">
        <v>31</v>
      </c>
      <c r="R6" s="471" t="b">
        <v>0</v>
      </c>
      <c r="S6" s="502">
        <v>116213</v>
      </c>
      <c r="T6" s="413" t="s">
        <v>32</v>
      </c>
      <c r="U6" s="162" t="s">
        <v>59</v>
      </c>
      <c r="V6" s="162" t="s">
        <v>60</v>
      </c>
      <c r="W6" s="162"/>
      <c r="X6" s="162">
        <v>1016803</v>
      </c>
      <c r="Y6" s="162"/>
      <c r="Z6" s="162"/>
    </row>
    <row r="7" spans="1:26">
      <c r="A7" s="341" t="s">
        <v>1725</v>
      </c>
      <c r="B7" s="341" t="s">
        <v>1191</v>
      </c>
      <c r="C7" s="278" t="s">
        <v>1899</v>
      </c>
      <c r="D7" s="158" t="s">
        <v>1900</v>
      </c>
      <c r="E7" s="158" t="s">
        <v>1901</v>
      </c>
      <c r="F7" s="236">
        <v>10.5</v>
      </c>
      <c r="G7" s="159" t="s">
        <v>1539</v>
      </c>
      <c r="H7" s="158"/>
      <c r="I7" s="158"/>
      <c r="J7" s="158"/>
      <c r="K7" s="158"/>
      <c r="L7" s="158"/>
      <c r="M7" s="207">
        <v>60</v>
      </c>
      <c r="N7" s="207">
        <v>101</v>
      </c>
      <c r="O7" s="158"/>
      <c r="P7" s="160">
        <f>SUM(H7:O7)</f>
        <v>161</v>
      </c>
      <c r="Q7" s="161" t="s">
        <v>31</v>
      </c>
      <c r="R7" s="471" t="b">
        <v>0</v>
      </c>
      <c r="S7" s="502">
        <v>116214</v>
      </c>
      <c r="T7" s="413" t="s">
        <v>32</v>
      </c>
      <c r="U7" s="162" t="s">
        <v>53</v>
      </c>
      <c r="V7" s="162" t="s">
        <v>54</v>
      </c>
      <c r="W7" s="162"/>
      <c r="X7" s="162">
        <v>1016804</v>
      </c>
      <c r="Y7" s="162"/>
      <c r="Z7" s="162"/>
    </row>
    <row r="8" spans="1:26">
      <c r="A8" s="199"/>
      <c r="B8" s="199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201"/>
      <c r="T8" s="160" t="s">
        <v>34</v>
      </c>
      <c r="U8" s="162"/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262</v>
      </c>
      <c r="M10" s="164">
        <f>SUM(M3:M9)</f>
        <v>303</v>
      </c>
      <c r="N10" s="164">
        <f>SUM(N3:N9)</f>
        <v>281</v>
      </c>
      <c r="O10" s="164">
        <f>SUM(O3:O9)</f>
        <v>120</v>
      </c>
      <c r="P10" s="164">
        <f>SUM(P3:P9)</f>
        <v>966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</row>
    <row r="11" spans="1:26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</row>
    <row r="12" spans="1:26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</row>
    <row r="13" spans="1:26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</row>
    <row r="16" spans="1:26" ht="27">
      <c r="A16" s="739" t="s">
        <v>276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873</v>
      </c>
      <c r="R16" s="733"/>
      <c r="S16" s="733"/>
      <c r="T16" s="733"/>
      <c r="U16" s="733"/>
      <c r="V16" s="733"/>
      <c r="W16" s="733"/>
      <c r="X16" s="733"/>
      <c r="Y16" s="733"/>
      <c r="Z16" s="774"/>
    </row>
    <row r="17" spans="1:26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294" t="s">
        <v>22</v>
      </c>
      <c r="S17" s="154" t="s">
        <v>9</v>
      </c>
      <c r="T17" s="154" t="s">
        <v>21</v>
      </c>
      <c r="U17" s="154" t="s">
        <v>24</v>
      </c>
      <c r="V17" s="172" t="s">
        <v>25</v>
      </c>
      <c r="W17" s="154" t="s">
        <v>27</v>
      </c>
      <c r="X17" s="154" t="s">
        <v>28</v>
      </c>
      <c r="Y17" s="154" t="s">
        <v>29</v>
      </c>
      <c r="Z17" s="154" t="s">
        <v>30</v>
      </c>
    </row>
    <row r="18" spans="1:26">
      <c r="A18" s="158" t="s">
        <v>234</v>
      </c>
      <c r="B18" s="158" t="s">
        <v>161</v>
      </c>
      <c r="C18" s="158" t="s">
        <v>1902</v>
      </c>
      <c r="D18" s="158" t="s">
        <v>163</v>
      </c>
      <c r="E18" s="158" t="s">
        <v>1903</v>
      </c>
      <c r="F18" s="158">
        <v>17.3</v>
      </c>
      <c r="G18" s="511" t="s">
        <v>1450</v>
      </c>
      <c r="H18" s="158"/>
      <c r="I18" s="158"/>
      <c r="J18" s="158"/>
      <c r="K18" s="158"/>
      <c r="L18" s="158"/>
      <c r="M18" s="207">
        <v>27</v>
      </c>
      <c r="N18" s="207">
        <v>27</v>
      </c>
      <c r="O18" s="158"/>
      <c r="P18" s="160">
        <f>SUM(H18:O18)</f>
        <v>54</v>
      </c>
      <c r="Q18" s="160" t="s">
        <v>33</v>
      </c>
      <c r="R18" s="469" t="b">
        <v>0</v>
      </c>
      <c r="S18" s="262">
        <v>116174</v>
      </c>
      <c r="T18" s="160" t="s">
        <v>34</v>
      </c>
      <c r="U18" s="162" t="s">
        <v>59</v>
      </c>
      <c r="V18" s="162" t="s">
        <v>54</v>
      </c>
      <c r="W18" s="162"/>
      <c r="X18" s="162">
        <v>1016794</v>
      </c>
      <c r="Y18" s="162"/>
      <c r="Z18" s="162"/>
    </row>
    <row r="19" spans="1:26">
      <c r="A19" s="207" t="s">
        <v>173</v>
      </c>
      <c r="B19" s="207" t="s">
        <v>699</v>
      </c>
      <c r="C19" s="207" t="s">
        <v>1904</v>
      </c>
      <c r="D19" s="207" t="s">
        <v>938</v>
      </c>
      <c r="E19" s="207" t="s">
        <v>1905</v>
      </c>
      <c r="F19" s="207">
        <v>10.3</v>
      </c>
      <c r="G19" s="511" t="s">
        <v>1450</v>
      </c>
      <c r="H19" s="158"/>
      <c r="I19" s="158"/>
      <c r="J19" s="158"/>
      <c r="K19" s="158"/>
      <c r="L19" s="207">
        <v>161</v>
      </c>
      <c r="M19" s="158"/>
      <c r="N19" s="158"/>
      <c r="O19" s="158"/>
      <c r="P19" s="160">
        <f>SUM(H19:O19)</f>
        <v>161</v>
      </c>
      <c r="Q19" s="161" t="s">
        <v>31</v>
      </c>
      <c r="R19" s="471" t="b">
        <v>0</v>
      </c>
      <c r="S19" s="502">
        <v>116215</v>
      </c>
      <c r="T19" s="413" t="s">
        <v>32</v>
      </c>
      <c r="U19" s="162" t="s">
        <v>53</v>
      </c>
      <c r="V19" s="162" t="s">
        <v>60</v>
      </c>
      <c r="W19" s="162"/>
      <c r="X19" s="162">
        <v>1016796</v>
      </c>
      <c r="Y19" s="162"/>
      <c r="Z19" s="162"/>
    </row>
    <row r="20" spans="1:26" ht="36">
      <c r="A20" s="211" t="s">
        <v>283</v>
      </c>
      <c r="B20" s="211" t="s">
        <v>192</v>
      </c>
      <c r="C20" s="158" t="s">
        <v>1906</v>
      </c>
      <c r="D20" s="158" t="s">
        <v>1177</v>
      </c>
      <c r="E20" s="158" t="s">
        <v>1896</v>
      </c>
      <c r="F20" s="236">
        <v>9.65</v>
      </c>
      <c r="G20" s="159" t="s">
        <v>1804</v>
      </c>
      <c r="H20" s="158"/>
      <c r="I20" s="158"/>
      <c r="J20" s="158"/>
      <c r="K20" s="158"/>
      <c r="L20" s="158"/>
      <c r="M20" s="207">
        <v>161</v>
      </c>
      <c r="N20" s="158"/>
      <c r="O20" s="158"/>
      <c r="P20" s="160">
        <f>SUM(H20:O20)</f>
        <v>161</v>
      </c>
      <c r="Q20" s="161" t="s">
        <v>31</v>
      </c>
      <c r="R20" s="471" t="b">
        <v>0</v>
      </c>
      <c r="S20" s="502">
        <v>116211</v>
      </c>
      <c r="T20" s="413" t="s">
        <v>32</v>
      </c>
      <c r="U20" s="162" t="s">
        <v>59</v>
      </c>
      <c r="V20" s="162" t="s">
        <v>54</v>
      </c>
      <c r="W20" s="162"/>
      <c r="X20" s="162">
        <v>1016797</v>
      </c>
      <c r="Y20" s="162"/>
      <c r="Z20" s="162"/>
    </row>
    <row r="21" spans="1:26">
      <c r="A21" s="502" t="s">
        <v>1688</v>
      </c>
      <c r="B21" s="502" t="s">
        <v>66</v>
      </c>
      <c r="C21" s="278" t="s">
        <v>1907</v>
      </c>
      <c r="D21" s="158" t="s">
        <v>338</v>
      </c>
      <c r="E21" s="158" t="s">
        <v>1862</v>
      </c>
      <c r="F21" s="158">
        <v>10</v>
      </c>
      <c r="G21" s="159" t="s">
        <v>1659</v>
      </c>
      <c r="H21" s="158"/>
      <c r="I21" s="158"/>
      <c r="J21" s="158"/>
      <c r="K21" s="158"/>
      <c r="L21" s="158"/>
      <c r="M21" s="158"/>
      <c r="N21" s="207">
        <v>107</v>
      </c>
      <c r="O21" s="207">
        <v>54</v>
      </c>
      <c r="P21" s="160">
        <f>SUM(H21:O21)</f>
        <v>161</v>
      </c>
      <c r="Q21" s="161" t="s">
        <v>31</v>
      </c>
      <c r="R21" s="471" t="b">
        <v>1</v>
      </c>
      <c r="S21" s="502">
        <v>116216</v>
      </c>
      <c r="T21" s="413" t="s">
        <v>32</v>
      </c>
      <c r="U21" s="162" t="s">
        <v>53</v>
      </c>
      <c r="V21" s="162" t="s">
        <v>60</v>
      </c>
      <c r="W21" s="162"/>
      <c r="X21" s="162">
        <v>1016798</v>
      </c>
      <c r="Y21" s="162"/>
      <c r="Z21" s="162"/>
    </row>
    <row r="22" spans="1:26">
      <c r="A22" s="508" t="s">
        <v>1688</v>
      </c>
      <c r="B22" s="508" t="s">
        <v>1908</v>
      </c>
      <c r="C22" s="319" t="s">
        <v>1909</v>
      </c>
      <c r="D22" s="207" t="s">
        <v>1910</v>
      </c>
      <c r="E22" s="207" t="s">
        <v>1911</v>
      </c>
      <c r="F22" s="361">
        <v>10.8</v>
      </c>
      <c r="G22" s="159" t="s">
        <v>1659</v>
      </c>
      <c r="H22" s="158"/>
      <c r="I22" s="158"/>
      <c r="J22" s="158"/>
      <c r="K22" s="158"/>
      <c r="L22" s="158"/>
      <c r="M22" s="158"/>
      <c r="N22" s="207">
        <v>107</v>
      </c>
      <c r="O22" s="207">
        <v>54</v>
      </c>
      <c r="P22" s="160">
        <f>SUM(H22:O22)</f>
        <v>161</v>
      </c>
      <c r="Q22" s="161" t="s">
        <v>31</v>
      </c>
      <c r="R22" s="471" t="b">
        <v>1</v>
      </c>
      <c r="S22" s="502">
        <v>116217</v>
      </c>
      <c r="T22" s="413" t="s">
        <v>32</v>
      </c>
      <c r="U22" s="162" t="s">
        <v>53</v>
      </c>
      <c r="V22" s="162" t="s">
        <v>60</v>
      </c>
      <c r="W22" s="162"/>
      <c r="X22" s="162">
        <v>1016799</v>
      </c>
      <c r="Y22" s="162"/>
      <c r="Z22" s="162"/>
    </row>
    <row r="23" spans="1:26">
      <c r="A23" s="199" t="s">
        <v>1725</v>
      </c>
      <c r="B23" s="199" t="s">
        <v>1191</v>
      </c>
      <c r="C23" s="158" t="s">
        <v>1912</v>
      </c>
      <c r="D23" s="158" t="s">
        <v>1572</v>
      </c>
      <c r="E23" s="158" t="s">
        <v>1913</v>
      </c>
      <c r="F23" s="158">
        <v>11.3</v>
      </c>
      <c r="G23" s="159" t="s">
        <v>1659</v>
      </c>
      <c r="H23" s="158"/>
      <c r="I23" s="158"/>
      <c r="J23" s="158"/>
      <c r="K23" s="158"/>
      <c r="L23" s="158"/>
      <c r="M23" s="158"/>
      <c r="N23" s="207">
        <v>107</v>
      </c>
      <c r="O23" s="207">
        <v>54</v>
      </c>
      <c r="P23" s="160">
        <f>SUM(H23:O23)</f>
        <v>161</v>
      </c>
      <c r="Q23" s="161" t="s">
        <v>31</v>
      </c>
      <c r="R23" s="471" t="b">
        <v>0</v>
      </c>
      <c r="S23" s="502">
        <v>116218</v>
      </c>
      <c r="T23" s="413" t="s">
        <v>32</v>
      </c>
      <c r="U23" s="162" t="s">
        <v>59</v>
      </c>
      <c r="V23" s="162" t="s">
        <v>54</v>
      </c>
      <c r="W23" s="162"/>
      <c r="X23" s="162">
        <v>1016800</v>
      </c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201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161</v>
      </c>
      <c r="M25" s="164">
        <f>SUM(M18:M24)</f>
        <v>188</v>
      </c>
      <c r="N25" s="164">
        <f>SUM(N18:N24)</f>
        <v>348</v>
      </c>
      <c r="O25" s="164">
        <f>SUM(O18:O24)</f>
        <v>162</v>
      </c>
      <c r="P25" s="164">
        <f>SUM(P18:P24)</f>
        <v>859</v>
      </c>
      <c r="Q25" s="165"/>
      <c r="R25" s="165"/>
      <c r="S25" s="165"/>
      <c r="T25" s="165"/>
      <c r="U25" s="165"/>
      <c r="V25" s="165"/>
      <c r="W25" s="165"/>
      <c r="X25" s="165"/>
      <c r="Y25" s="165"/>
      <c r="Z25" s="165"/>
    </row>
    <row r="26" spans="1:26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</row>
    <row r="27" spans="1:26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</row>
    <row r="28" spans="1:26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</sheetData>
  <mergeCells count="16">
    <mergeCell ref="A16:F16"/>
    <mergeCell ref="H16:P16"/>
    <mergeCell ref="Q16:Z16"/>
    <mergeCell ref="B27:C27"/>
    <mergeCell ref="E27:E29"/>
    <mergeCell ref="F27:K29"/>
    <mergeCell ref="B28:C28"/>
    <mergeCell ref="B29:C29"/>
    <mergeCell ref="A1:F1"/>
    <mergeCell ref="H1:P1"/>
    <mergeCell ref="Q1:Z1"/>
    <mergeCell ref="B12:C12"/>
    <mergeCell ref="E12:E14"/>
    <mergeCell ref="F12:K14"/>
    <mergeCell ref="B13:C13"/>
    <mergeCell ref="B14:C14"/>
  </mergeCells>
  <conditionalFormatting sqref="X25 X10 U3:U9">
    <cfRule type="containsText" dxfId="1778" priority="23" operator="containsText" text="Terminal 1">
      <formula>NOT(ISERROR(SEARCH("Terminal 1",U3)))</formula>
    </cfRule>
    <cfRule type="containsText" dxfId="1777" priority="24" operator="containsText" text="OSCC">
      <formula>NOT(ISERROR(SEARCH("OSCC",U3)))</formula>
    </cfRule>
    <cfRule type="containsText" dxfId="1776" priority="25" operator="containsText" text="GPC">
      <formula>NOT(ISERROR(SEARCH("GPC",U3)))</formula>
    </cfRule>
    <cfRule type="containsText" dxfId="1775" priority="26" operator="containsText" text="Helsinki">
      <formula>NOT(ISERROR(SEARCH("Helsinki",U3)))</formula>
    </cfRule>
  </conditionalFormatting>
  <conditionalFormatting sqref="V3:V8 V18:V24">
    <cfRule type="cellIs" dxfId="1774" priority="20" operator="equal">
      <formula>"LAST"</formula>
    </cfRule>
    <cfRule type="cellIs" dxfId="1773" priority="21" operator="equal">
      <formula>"FIRST"</formula>
    </cfRule>
    <cfRule type="cellIs" dxfId="1772" priority="22" operator="equal">
      <formula>"MIDDLE"</formula>
    </cfRule>
  </conditionalFormatting>
  <conditionalFormatting sqref="U18:U19 U23:U24">
    <cfRule type="containsText" dxfId="1771" priority="9" operator="containsText" text="Terminal 1">
      <formula>NOT(ISERROR(SEARCH("Terminal 1",U18)))</formula>
    </cfRule>
    <cfRule type="containsText" dxfId="1770" priority="10" operator="containsText" text="OSCC">
      <formula>NOT(ISERROR(SEARCH("OSCC",U18)))</formula>
    </cfRule>
    <cfRule type="containsText" dxfId="1769" priority="11" operator="containsText" text="GPC">
      <formula>NOT(ISERROR(SEARCH("GPC",U18)))</formula>
    </cfRule>
    <cfRule type="containsText" dxfId="1768" priority="12" operator="containsText" text="Helsinki">
      <formula>NOT(ISERROR(SEARCH("Helsinki",U18)))</formula>
    </cfRule>
  </conditionalFormatting>
  <conditionalFormatting sqref="U20">
    <cfRule type="containsText" dxfId="1767" priority="5" operator="containsText" text="Terminal 1">
      <formula>NOT(ISERROR(SEARCH("Terminal 1",U20)))</formula>
    </cfRule>
    <cfRule type="containsText" dxfId="1766" priority="6" operator="containsText" text="OSCC">
      <formula>NOT(ISERROR(SEARCH("OSCC",U20)))</formula>
    </cfRule>
    <cfRule type="containsText" dxfId="1765" priority="7" operator="containsText" text="GPC">
      <formula>NOT(ISERROR(SEARCH("GPC",U20)))</formula>
    </cfRule>
    <cfRule type="containsText" dxfId="1764" priority="8" operator="containsText" text="Helsinki">
      <formula>NOT(ISERROR(SEARCH("Helsinki",U20)))</formula>
    </cfRule>
  </conditionalFormatting>
  <conditionalFormatting sqref="U21:U22">
    <cfRule type="containsText" dxfId="1763" priority="1" operator="containsText" text="Terminal 1">
      <formula>NOT(ISERROR(SEARCH("Terminal 1",U21)))</formula>
    </cfRule>
    <cfRule type="containsText" dxfId="1762" priority="2" operator="containsText" text="OSCC">
      <formula>NOT(ISERROR(SEARCH("OSCC",U21)))</formula>
    </cfRule>
    <cfRule type="containsText" dxfId="1761" priority="3" operator="containsText" text="GPC">
      <formula>NOT(ISERROR(SEARCH("GPC",U21)))</formula>
    </cfRule>
    <cfRule type="containsText" dxfId="1760" priority="4" operator="containsText" text="Helsinki">
      <formula>NOT(ISERROR(SEARCH("Helsinki",U21)))</formula>
    </cfRule>
  </conditionalFormatting>
  <dataValidations count="3">
    <dataValidation type="list" showInputMessage="1" showErrorMessage="1" sqref="U3:U9 U18:U24" xr:uid="{45946CEC-44F9-4974-9175-F4816BD221C4}">
      <formula1>"GPC,OSCC,Terminal 1,Helsinki,Filetfabrikken"</formula1>
    </dataValidation>
    <dataValidation type="list" showInputMessage="1" showErrorMessage="1" sqref="X10 X25" xr:uid="{6E776317-6806-4605-8A7D-10E92017EC3C}">
      <formula1>"GPC, OSCC, Terminal 1, Helsinki"</formula1>
    </dataValidation>
    <dataValidation type="list" allowBlank="1" showInputMessage="1" showErrorMessage="1" sqref="V3:V8 V18:V24" xr:uid="{0482B35D-A7B3-48A5-BC3E-E4C722D62FFB}">
      <formula1>"FIRST, MIDDLE, LAST"</formula1>
    </dataValidation>
  </dataValidation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8405-EDB8-47DE-B9E5-288A08B5B898}">
  <sheetPr>
    <tabColor rgb="FFFFFF00"/>
  </sheetPr>
  <dimension ref="A1:Z30"/>
  <sheetViews>
    <sheetView workbookViewId="0">
      <selection activeCell="N8" sqref="N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47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4">
      <c r="A3" s="158" t="s">
        <v>1725</v>
      </c>
      <c r="B3" s="207" t="s">
        <v>1191</v>
      </c>
      <c r="C3" s="207" t="s">
        <v>1914</v>
      </c>
      <c r="D3" s="158" t="s">
        <v>1915</v>
      </c>
      <c r="E3" s="158" t="s">
        <v>1916</v>
      </c>
      <c r="F3" s="236">
        <v>10.6</v>
      </c>
      <c r="G3" s="159" t="s">
        <v>1539</v>
      </c>
      <c r="H3" s="158"/>
      <c r="I3" s="158"/>
      <c r="J3" s="158"/>
      <c r="K3" s="209"/>
      <c r="L3" s="502"/>
      <c r="M3" s="502"/>
      <c r="N3" s="508">
        <v>161</v>
      </c>
      <c r="O3" s="345"/>
      <c r="P3" s="320">
        <f>SUM(H3:O3)</f>
        <v>161</v>
      </c>
      <c r="Q3" s="161" t="s">
        <v>31</v>
      </c>
      <c r="R3" s="471" t="b">
        <v>0</v>
      </c>
      <c r="S3" s="345">
        <v>116197</v>
      </c>
      <c r="T3" s="413" t="s">
        <v>32</v>
      </c>
      <c r="U3" s="162" t="s">
        <v>53</v>
      </c>
      <c r="V3" s="162" t="s">
        <v>54</v>
      </c>
      <c r="W3" s="162"/>
      <c r="X3" s="162">
        <v>1016773</v>
      </c>
      <c r="Y3" s="162"/>
      <c r="Z3" s="162"/>
    </row>
    <row r="4" spans="1:26" ht="24">
      <c r="A4" s="158" t="s">
        <v>63</v>
      </c>
      <c r="B4" s="158" t="s">
        <v>208</v>
      </c>
      <c r="C4" s="207" t="s">
        <v>1917</v>
      </c>
      <c r="D4" s="158" t="s">
        <v>1490</v>
      </c>
      <c r="E4" s="158" t="s">
        <v>1918</v>
      </c>
      <c r="F4" s="236">
        <v>12.2</v>
      </c>
      <c r="G4" s="159" t="s">
        <v>1539</v>
      </c>
      <c r="H4" s="158"/>
      <c r="I4" s="158"/>
      <c r="J4" s="158"/>
      <c r="K4" s="209"/>
      <c r="L4" s="502"/>
      <c r="M4" s="508">
        <v>60</v>
      </c>
      <c r="N4" s="502">
        <v>101</v>
      </c>
      <c r="O4" s="345"/>
      <c r="P4" s="320">
        <f>SUM(H4:O4)</f>
        <v>161</v>
      </c>
      <c r="Q4" s="161" t="s">
        <v>31</v>
      </c>
      <c r="R4" s="471" t="b">
        <v>0</v>
      </c>
      <c r="S4" s="345">
        <v>116194</v>
      </c>
      <c r="T4" s="413" t="s">
        <v>32</v>
      </c>
      <c r="U4" s="162" t="s">
        <v>59</v>
      </c>
      <c r="V4" s="162" t="s">
        <v>60</v>
      </c>
      <c r="W4" s="162"/>
      <c r="X4" s="162">
        <v>1016774</v>
      </c>
      <c r="Y4" s="162"/>
      <c r="Z4" s="162"/>
    </row>
    <row r="5" spans="1:26" ht="24">
      <c r="A5" s="158" t="s">
        <v>688</v>
      </c>
      <c r="B5" s="158" t="s">
        <v>208</v>
      </c>
      <c r="C5" s="207" t="s">
        <v>1919</v>
      </c>
      <c r="D5" s="158" t="s">
        <v>1223</v>
      </c>
      <c r="E5" s="158" t="s">
        <v>1920</v>
      </c>
      <c r="F5" s="236">
        <v>14.2</v>
      </c>
      <c r="G5" s="510" t="s">
        <v>1450</v>
      </c>
      <c r="H5" s="158"/>
      <c r="I5" s="158"/>
      <c r="J5" s="158"/>
      <c r="K5" s="209"/>
      <c r="L5" s="508">
        <v>54</v>
      </c>
      <c r="M5" s="508">
        <v>54</v>
      </c>
      <c r="N5" s="502"/>
      <c r="O5" s="345"/>
      <c r="P5" s="320">
        <f>SUM(H5:O5)</f>
        <v>108</v>
      </c>
      <c r="Q5" s="161" t="s">
        <v>31</v>
      </c>
      <c r="R5" s="471" t="b">
        <v>0</v>
      </c>
      <c r="S5" s="345">
        <v>116193</v>
      </c>
      <c r="T5" s="413" t="s">
        <v>32</v>
      </c>
      <c r="U5" s="162" t="s">
        <v>59</v>
      </c>
      <c r="V5" s="162" t="s">
        <v>60</v>
      </c>
      <c r="W5" s="162"/>
      <c r="X5" s="162">
        <v>1016775</v>
      </c>
      <c r="Y5" s="162"/>
      <c r="Z5" s="162"/>
    </row>
    <row r="6" spans="1:26" ht="24">
      <c r="A6" s="158" t="s">
        <v>61</v>
      </c>
      <c r="B6" s="158" t="s">
        <v>208</v>
      </c>
      <c r="C6" s="207" t="s">
        <v>1921</v>
      </c>
      <c r="D6" s="158" t="s">
        <v>1223</v>
      </c>
      <c r="E6" s="158" t="s">
        <v>1920</v>
      </c>
      <c r="F6" s="236">
        <v>14.2</v>
      </c>
      <c r="G6" s="159" t="s">
        <v>1659</v>
      </c>
      <c r="H6" s="158"/>
      <c r="I6" s="158"/>
      <c r="J6" s="158"/>
      <c r="K6" s="209"/>
      <c r="L6" s="502"/>
      <c r="M6" s="502"/>
      <c r="N6" s="508">
        <v>60</v>
      </c>
      <c r="O6" s="348">
        <v>101</v>
      </c>
      <c r="P6" s="320">
        <f>SUM(H6:O6)</f>
        <v>161</v>
      </c>
      <c r="Q6" s="161" t="s">
        <v>31</v>
      </c>
      <c r="R6" s="471" t="b">
        <v>0</v>
      </c>
      <c r="S6" s="345">
        <v>116195</v>
      </c>
      <c r="T6" s="413" t="s">
        <v>32</v>
      </c>
      <c r="U6" s="162" t="s">
        <v>59</v>
      </c>
      <c r="V6" s="162" t="s">
        <v>60</v>
      </c>
      <c r="W6" s="162"/>
      <c r="X6" s="162">
        <v>1016777</v>
      </c>
      <c r="Y6" s="162"/>
      <c r="Z6" s="162"/>
    </row>
    <row r="7" spans="1:26" ht="24">
      <c r="A7" s="158" t="s">
        <v>1722</v>
      </c>
      <c r="B7" s="158" t="s">
        <v>208</v>
      </c>
      <c r="C7" s="207" t="s">
        <v>1922</v>
      </c>
      <c r="D7" s="158" t="s">
        <v>1223</v>
      </c>
      <c r="E7" s="158" t="s">
        <v>1920</v>
      </c>
      <c r="F7" s="236">
        <v>14.2</v>
      </c>
      <c r="G7" s="159" t="s">
        <v>1659</v>
      </c>
      <c r="H7" s="158"/>
      <c r="I7" s="158"/>
      <c r="J7" s="158"/>
      <c r="K7" s="209"/>
      <c r="L7" s="502"/>
      <c r="M7" s="502"/>
      <c r="N7" s="508">
        <v>54</v>
      </c>
      <c r="O7" s="348">
        <v>107</v>
      </c>
      <c r="P7" s="320">
        <f>SUM(H7:O7)</f>
        <v>161</v>
      </c>
      <c r="Q7" s="161" t="s">
        <v>31</v>
      </c>
      <c r="R7" s="471" t="b">
        <v>0</v>
      </c>
      <c r="S7" s="345">
        <v>116196</v>
      </c>
      <c r="T7" s="413" t="s">
        <v>32</v>
      </c>
      <c r="U7" s="162" t="s">
        <v>59</v>
      </c>
      <c r="V7" s="162" t="s">
        <v>60</v>
      </c>
      <c r="W7" s="162"/>
      <c r="X7" s="162">
        <v>1016778</v>
      </c>
      <c r="Y7" s="162"/>
      <c r="Z7" s="162"/>
    </row>
    <row r="8" spans="1:26" ht="48">
      <c r="A8" s="158" t="s">
        <v>283</v>
      </c>
      <c r="B8" s="158" t="s">
        <v>192</v>
      </c>
      <c r="C8" s="207" t="s">
        <v>1923</v>
      </c>
      <c r="D8" s="158" t="s">
        <v>1177</v>
      </c>
      <c r="E8" s="158" t="s">
        <v>1924</v>
      </c>
      <c r="F8" s="236">
        <v>9.65</v>
      </c>
      <c r="G8" s="159" t="s">
        <v>1804</v>
      </c>
      <c r="H8" s="158"/>
      <c r="I8" s="158"/>
      <c r="J8" s="158"/>
      <c r="K8" s="209"/>
      <c r="L8" s="502"/>
      <c r="M8" s="508">
        <v>27</v>
      </c>
      <c r="N8" s="508">
        <v>27</v>
      </c>
      <c r="O8" s="424">
        <v>107</v>
      </c>
      <c r="P8" s="320">
        <f>SUM(H8:O8)</f>
        <v>161</v>
      </c>
      <c r="Q8" s="161" t="s">
        <v>31</v>
      </c>
      <c r="R8" s="471" t="b">
        <v>0</v>
      </c>
      <c r="S8" s="345">
        <v>116192</v>
      </c>
      <c r="T8" s="413" t="s">
        <v>32</v>
      </c>
      <c r="U8" s="162" t="s">
        <v>59</v>
      </c>
      <c r="V8" s="162" t="s">
        <v>60</v>
      </c>
      <c r="W8" s="162"/>
      <c r="X8" s="162">
        <v>1016781</v>
      </c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99"/>
      <c r="M9" s="199"/>
      <c r="N9" s="199"/>
      <c r="O9" s="199"/>
      <c r="P9" s="160">
        <f>SUM(H9:O9)</f>
        <v>0</v>
      </c>
      <c r="Q9" s="160" t="s">
        <v>33</v>
      </c>
      <c r="R9" s="160"/>
      <c r="S9" s="201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54</v>
      </c>
      <c r="M11" s="164">
        <f>SUM(M3:M10)</f>
        <v>141</v>
      </c>
      <c r="N11" s="164">
        <f>SUM(N3:N10)</f>
        <v>403</v>
      </c>
      <c r="O11" s="164">
        <f>SUM(O3:O10)</f>
        <v>315</v>
      </c>
      <c r="P11" s="164">
        <f>SUM(P3:P10)</f>
        <v>913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9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7:F17"/>
    <mergeCell ref="H17:P17"/>
    <mergeCell ref="Q17:Z17"/>
    <mergeCell ref="B28:C28"/>
    <mergeCell ref="E28:E30"/>
    <mergeCell ref="F28:K30"/>
    <mergeCell ref="B29:C29"/>
    <mergeCell ref="B30:C30"/>
    <mergeCell ref="A1:F1"/>
    <mergeCell ref="H1:P1"/>
    <mergeCell ref="Q1:Z1"/>
    <mergeCell ref="B13:C13"/>
    <mergeCell ref="E13:E15"/>
    <mergeCell ref="F13:K15"/>
    <mergeCell ref="B14:C14"/>
    <mergeCell ref="B15:C15"/>
  </mergeCells>
  <conditionalFormatting sqref="X26 X11">
    <cfRule type="containsText" dxfId="1759" priority="15" operator="containsText" text="Terminal 1">
      <formula>NOT(ISERROR(SEARCH("Terminal 1",X11)))</formula>
    </cfRule>
    <cfRule type="containsText" dxfId="1758" priority="16" operator="containsText" text="OSCC">
      <formula>NOT(ISERROR(SEARCH("OSCC",X11)))</formula>
    </cfRule>
    <cfRule type="containsText" dxfId="1757" priority="17" operator="containsText" text="GPC">
      <formula>NOT(ISERROR(SEARCH("GPC",X11)))</formula>
    </cfRule>
    <cfRule type="containsText" dxfId="1756" priority="18" operator="containsText" text="Helsinki">
      <formula>NOT(ISERROR(SEARCH("Helsinki",X11)))</formula>
    </cfRule>
  </conditionalFormatting>
  <conditionalFormatting sqref="V3:V9">
    <cfRule type="cellIs" dxfId="1755" priority="12" operator="equal">
      <formula>"LAST"</formula>
    </cfRule>
    <cfRule type="cellIs" dxfId="1754" priority="13" operator="equal">
      <formula>"FIRST"</formula>
    </cfRule>
    <cfRule type="cellIs" dxfId="1753" priority="14" operator="equal">
      <formula>"MIDDLE"</formula>
    </cfRule>
  </conditionalFormatting>
  <conditionalFormatting sqref="V19:V25">
    <cfRule type="cellIs" dxfId="1752" priority="9" operator="equal">
      <formula>"LAST"</formula>
    </cfRule>
    <cfRule type="cellIs" dxfId="1751" priority="10" operator="equal">
      <formula>"FIRST"</formula>
    </cfRule>
    <cfRule type="cellIs" dxfId="1750" priority="11" operator="equal">
      <formula>"MIDDLE"</formula>
    </cfRule>
  </conditionalFormatting>
  <conditionalFormatting sqref="U3:U10">
    <cfRule type="containsText" dxfId="1749" priority="5" operator="containsText" text="Terminal 1">
      <formula>NOT(ISERROR(SEARCH("Terminal 1",U3)))</formula>
    </cfRule>
    <cfRule type="containsText" dxfId="1748" priority="6" operator="containsText" text="OSCC">
      <formula>NOT(ISERROR(SEARCH("OSCC",U3)))</formula>
    </cfRule>
    <cfRule type="containsText" dxfId="1747" priority="7" operator="containsText" text="GPC">
      <formula>NOT(ISERROR(SEARCH("GPC",U3)))</formula>
    </cfRule>
    <cfRule type="containsText" dxfId="1746" priority="8" operator="containsText" text="Helsinki">
      <formula>NOT(ISERROR(SEARCH("Helsinki",U3)))</formula>
    </cfRule>
  </conditionalFormatting>
  <conditionalFormatting sqref="U19:U25">
    <cfRule type="containsText" dxfId="1745" priority="1" operator="containsText" text="Terminal 1">
      <formula>NOT(ISERROR(SEARCH("Terminal 1",U19)))</formula>
    </cfRule>
    <cfRule type="containsText" dxfId="1744" priority="2" operator="containsText" text="OSCC">
      <formula>NOT(ISERROR(SEARCH("OSCC",U19)))</formula>
    </cfRule>
    <cfRule type="containsText" dxfId="1743" priority="3" operator="containsText" text="GPC">
      <formula>NOT(ISERROR(SEARCH("GPC",U19)))</formula>
    </cfRule>
    <cfRule type="containsText" dxfId="1742" priority="4" operator="containsText" text="Helsinki">
      <formula>NOT(ISERROR(SEARCH("Helsinki",U19)))</formula>
    </cfRule>
  </conditionalFormatting>
  <dataValidations count="3">
    <dataValidation type="list" showInputMessage="1" showErrorMessage="1" sqref="U19:U25 U3:U10" xr:uid="{48FF3046-245D-4B29-B7BA-1A4547E5918B}">
      <formula1>"GPC,OSCC,Terminal 1,Helsinki,Filetfabrikken"</formula1>
    </dataValidation>
    <dataValidation type="list" showInputMessage="1" showErrorMessage="1" sqref="X11 X26" xr:uid="{BDD5EEA1-8001-41E9-9FBD-528D84768184}">
      <formula1>"GPC, OSCC, Terminal 1, Helsinki"</formula1>
    </dataValidation>
    <dataValidation type="list" allowBlank="1" showInputMessage="1" showErrorMessage="1" sqref="V19:V25 V3:V9" xr:uid="{3233B9C0-FB34-4545-9A04-9E648A0EE0E4}">
      <formula1>"FIRST, MIDDLE, LAST"</formula1>
    </dataValidation>
  </dataValidation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A5D7-474D-49AE-853A-21C9F4C52257}">
  <sheetPr>
    <tabColor rgb="FFFFFF00"/>
  </sheetPr>
  <dimension ref="A1:Z31"/>
  <sheetViews>
    <sheetView workbookViewId="0">
      <selection activeCell="V13" sqref="V13"/>
    </sheetView>
  </sheetViews>
  <sheetFormatPr defaultRowHeight="15"/>
  <cols>
    <col min="1" max="1" width="15" bestFit="1" customWidth="1"/>
    <col min="2" max="2" width="9.710937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8.28515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47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312" t="s">
        <v>19</v>
      </c>
      <c r="Q2" s="312" t="s">
        <v>20</v>
      </c>
      <c r="R2" s="491" t="s">
        <v>22</v>
      </c>
      <c r="S2" s="312" t="s">
        <v>9</v>
      </c>
      <c r="T2" s="312" t="s">
        <v>21</v>
      </c>
      <c r="U2" s="31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4">
      <c r="A3" s="158" t="s">
        <v>283</v>
      </c>
      <c r="B3" s="158" t="s">
        <v>1013</v>
      </c>
      <c r="C3" s="207" t="s">
        <v>1925</v>
      </c>
      <c r="D3" s="158" t="s">
        <v>747</v>
      </c>
      <c r="E3" s="158" t="s">
        <v>1926</v>
      </c>
      <c r="F3" s="236">
        <v>10.199999999999999</v>
      </c>
      <c r="G3" s="159" t="s">
        <v>1804</v>
      </c>
      <c r="H3" s="158"/>
      <c r="I3" s="158"/>
      <c r="J3" s="158"/>
      <c r="K3" s="158"/>
      <c r="L3" s="158"/>
      <c r="M3" s="207">
        <v>30</v>
      </c>
      <c r="N3" s="207">
        <v>71</v>
      </c>
      <c r="O3" s="318">
        <v>60</v>
      </c>
      <c r="P3" s="208">
        <f>SUM(H3:O3)</f>
        <v>161</v>
      </c>
      <c r="Q3" s="492" t="s">
        <v>31</v>
      </c>
      <c r="R3" s="493" t="b">
        <v>0</v>
      </c>
      <c r="S3" s="502">
        <v>116147</v>
      </c>
      <c r="T3" s="494" t="s">
        <v>32</v>
      </c>
      <c r="U3" s="505" t="s">
        <v>59</v>
      </c>
      <c r="V3" s="162" t="s">
        <v>60</v>
      </c>
      <c r="W3" s="162"/>
      <c r="X3" s="162">
        <v>1016738</v>
      </c>
      <c r="Y3" s="162"/>
      <c r="Z3" s="162"/>
    </row>
    <row r="4" spans="1:26" ht="24">
      <c r="A4" s="158" t="s">
        <v>111</v>
      </c>
      <c r="B4" s="158" t="s">
        <v>66</v>
      </c>
      <c r="C4" s="207" t="s">
        <v>1927</v>
      </c>
      <c r="D4" s="158" t="s">
        <v>225</v>
      </c>
      <c r="E4" s="158" t="s">
        <v>1928</v>
      </c>
      <c r="F4" s="236">
        <v>10.3</v>
      </c>
      <c r="G4" s="159" t="s">
        <v>1804</v>
      </c>
      <c r="H4" s="158"/>
      <c r="I4" s="158"/>
      <c r="J4" s="158"/>
      <c r="K4" s="158"/>
      <c r="L4" s="158"/>
      <c r="M4" s="207">
        <v>30</v>
      </c>
      <c r="N4" s="207">
        <v>41</v>
      </c>
      <c r="O4" s="318">
        <v>90</v>
      </c>
      <c r="P4" s="208">
        <f>SUM(H4:O4)</f>
        <v>161</v>
      </c>
      <c r="Q4" s="492" t="s">
        <v>31</v>
      </c>
      <c r="R4" s="493" t="b">
        <v>0</v>
      </c>
      <c r="S4" s="502">
        <v>116146</v>
      </c>
      <c r="T4" s="494" t="s">
        <v>32</v>
      </c>
      <c r="U4" s="505" t="s">
        <v>53</v>
      </c>
      <c r="V4" s="490" t="s">
        <v>54</v>
      </c>
      <c r="W4" s="162"/>
      <c r="X4" s="162">
        <v>1016739</v>
      </c>
      <c r="Y4" s="162"/>
      <c r="Z4" s="162"/>
    </row>
    <row r="5" spans="1:26">
      <c r="A5" s="158" t="s">
        <v>146</v>
      </c>
      <c r="B5" s="158" t="s">
        <v>208</v>
      </c>
      <c r="C5" s="207" t="s">
        <v>1929</v>
      </c>
      <c r="D5" s="158" t="s">
        <v>1490</v>
      </c>
      <c r="E5" s="158" t="s">
        <v>1930</v>
      </c>
      <c r="F5" s="236">
        <v>12.2</v>
      </c>
      <c r="G5" s="159" t="s">
        <v>153</v>
      </c>
      <c r="H5" s="158"/>
      <c r="I5" s="158"/>
      <c r="J5" s="158"/>
      <c r="K5" s="158"/>
      <c r="L5" s="158"/>
      <c r="M5" s="207">
        <v>81</v>
      </c>
      <c r="N5" s="158"/>
      <c r="O5" s="209"/>
      <c r="P5" s="208">
        <f>SUM(H5:O5)</f>
        <v>81</v>
      </c>
      <c r="Q5" s="492" t="s">
        <v>31</v>
      </c>
      <c r="R5" s="493" t="b">
        <v>0</v>
      </c>
      <c r="S5" s="502">
        <v>116151</v>
      </c>
      <c r="T5" s="494" t="s">
        <v>32</v>
      </c>
      <c r="U5" s="505" t="s">
        <v>59</v>
      </c>
      <c r="V5" s="162" t="s">
        <v>60</v>
      </c>
      <c r="W5" s="162"/>
      <c r="X5" s="162">
        <v>1016741</v>
      </c>
      <c r="Y5" s="162"/>
      <c r="Z5" s="162"/>
    </row>
    <row r="6" spans="1:26" ht="24">
      <c r="A6" s="158" t="s">
        <v>61</v>
      </c>
      <c r="B6" s="501" t="s">
        <v>699</v>
      </c>
      <c r="C6" s="207" t="s">
        <v>1931</v>
      </c>
      <c r="D6" s="158" t="s">
        <v>1932</v>
      </c>
      <c r="E6" s="158" t="s">
        <v>1933</v>
      </c>
      <c r="F6" s="236">
        <v>10.8</v>
      </c>
      <c r="G6" s="159" t="s">
        <v>1804</v>
      </c>
      <c r="H6" s="158"/>
      <c r="I6" s="158"/>
      <c r="J6" s="158"/>
      <c r="K6" s="158"/>
      <c r="L6" s="158"/>
      <c r="M6" s="207">
        <v>41</v>
      </c>
      <c r="N6" s="207">
        <v>60</v>
      </c>
      <c r="O6" s="509">
        <v>60</v>
      </c>
      <c r="P6" s="208">
        <f>SUM(H6:O6)</f>
        <v>161</v>
      </c>
      <c r="Q6" s="492" t="s">
        <v>31</v>
      </c>
      <c r="R6" s="493" t="b">
        <v>0</v>
      </c>
      <c r="S6" s="502">
        <v>116148</v>
      </c>
      <c r="T6" s="494" t="s">
        <v>32</v>
      </c>
      <c r="U6" s="505" t="s">
        <v>53</v>
      </c>
      <c r="V6" s="490" t="s">
        <v>54</v>
      </c>
      <c r="W6" s="162"/>
      <c r="X6" s="162">
        <v>1016742</v>
      </c>
      <c r="Y6" s="162"/>
      <c r="Z6" s="162"/>
    </row>
    <row r="7" spans="1:26" ht="24">
      <c r="A7" s="158" t="s">
        <v>931</v>
      </c>
      <c r="B7" s="501" t="s">
        <v>699</v>
      </c>
      <c r="C7" s="207" t="s">
        <v>1934</v>
      </c>
      <c r="D7" s="158" t="s">
        <v>1932</v>
      </c>
      <c r="E7" s="158" t="s">
        <v>1933</v>
      </c>
      <c r="F7" s="236">
        <v>10.8</v>
      </c>
      <c r="G7" s="482" t="s">
        <v>1450</v>
      </c>
      <c r="H7" s="158"/>
      <c r="I7" s="158"/>
      <c r="J7" s="158"/>
      <c r="K7" s="158"/>
      <c r="L7" s="207">
        <v>161</v>
      </c>
      <c r="M7" s="158"/>
      <c r="N7" s="158"/>
      <c r="O7" s="209"/>
      <c r="P7" s="208">
        <f>SUM(H7:O7)</f>
        <v>161</v>
      </c>
      <c r="Q7" s="492" t="s">
        <v>31</v>
      </c>
      <c r="R7" s="493" t="b">
        <v>0</v>
      </c>
      <c r="S7" s="502">
        <v>116149</v>
      </c>
      <c r="T7" s="494" t="s">
        <v>32</v>
      </c>
      <c r="U7" s="505" t="s">
        <v>53</v>
      </c>
      <c r="V7" s="490" t="s">
        <v>54</v>
      </c>
      <c r="W7" s="162"/>
      <c r="X7" s="162">
        <v>1016744</v>
      </c>
      <c r="Y7" s="162"/>
      <c r="Z7" s="162"/>
    </row>
    <row r="8" spans="1:26" ht="21.75" customHeight="1">
      <c r="A8" s="158" t="s">
        <v>1688</v>
      </c>
      <c r="B8" s="158" t="s">
        <v>1013</v>
      </c>
      <c r="C8" s="207" t="s">
        <v>1935</v>
      </c>
      <c r="D8" s="158" t="s">
        <v>217</v>
      </c>
      <c r="E8" s="158" t="s">
        <v>1936</v>
      </c>
      <c r="F8" s="236">
        <v>9.65</v>
      </c>
      <c r="G8" s="159" t="s">
        <v>153</v>
      </c>
      <c r="H8" s="158"/>
      <c r="I8" s="158"/>
      <c r="J8" s="158"/>
      <c r="K8" s="158"/>
      <c r="L8" s="158"/>
      <c r="M8" s="207">
        <v>71</v>
      </c>
      <c r="N8" s="207">
        <v>90</v>
      </c>
      <c r="O8" s="209"/>
      <c r="P8" s="208">
        <f>SUM(H8:O8)</f>
        <v>161</v>
      </c>
      <c r="Q8" s="492" t="s">
        <v>31</v>
      </c>
      <c r="R8" s="493" t="b">
        <v>1</v>
      </c>
      <c r="S8" s="502">
        <v>116150</v>
      </c>
      <c r="T8" s="429" t="s">
        <v>34</v>
      </c>
      <c r="U8" s="505" t="s">
        <v>59</v>
      </c>
      <c r="V8" s="162" t="s">
        <v>60</v>
      </c>
      <c r="W8" s="162"/>
      <c r="X8" s="162">
        <v>1016746</v>
      </c>
      <c r="Y8" s="162"/>
      <c r="Z8" s="162"/>
    </row>
    <row r="9" spans="1:26">
      <c r="A9" s="158" t="s">
        <v>160</v>
      </c>
      <c r="B9" s="158" t="s">
        <v>161</v>
      </c>
      <c r="C9" s="207" t="s">
        <v>1937</v>
      </c>
      <c r="D9" s="158" t="s">
        <v>163</v>
      </c>
      <c r="E9" s="158" t="s">
        <v>1938</v>
      </c>
      <c r="F9" s="236">
        <v>15.2</v>
      </c>
      <c r="G9" s="159"/>
      <c r="H9" s="158"/>
      <c r="I9" s="158"/>
      <c r="J9" s="158"/>
      <c r="K9" s="158"/>
      <c r="L9" s="158"/>
      <c r="M9" s="207">
        <v>27</v>
      </c>
      <c r="N9" s="158"/>
      <c r="O9" s="158"/>
      <c r="P9" s="201">
        <f>SUM(H9:O9)</f>
        <v>27</v>
      </c>
      <c r="Q9" s="201" t="s">
        <v>33</v>
      </c>
      <c r="R9" s="493" t="b">
        <v>0</v>
      </c>
      <c r="S9" s="502">
        <v>116113</v>
      </c>
      <c r="T9" s="507" t="s">
        <v>34</v>
      </c>
      <c r="U9" s="204" t="s">
        <v>59</v>
      </c>
      <c r="V9" s="162" t="s">
        <v>60</v>
      </c>
      <c r="W9" s="162"/>
      <c r="X9" s="162">
        <v>1016748</v>
      </c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201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161</v>
      </c>
      <c r="M11" s="164">
        <f>SUM(M3:M10)</f>
        <v>280</v>
      </c>
      <c r="N11" s="164">
        <f>SUM(N3:N10)</f>
        <v>262</v>
      </c>
      <c r="O11" s="164">
        <f>SUM(O3:O10)</f>
        <v>210</v>
      </c>
      <c r="P11" s="164">
        <f>SUM(P3:P10)</f>
        <v>913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73" t="s">
        <v>47</v>
      </c>
      <c r="R17" s="730"/>
      <c r="S17" s="730"/>
      <c r="T17" s="730"/>
      <c r="U17" s="730"/>
      <c r="V17" s="730"/>
      <c r="W17" s="730"/>
      <c r="X17" s="730"/>
      <c r="Y17" s="730"/>
      <c r="Z17" s="731"/>
    </row>
    <row r="18" spans="1:26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 t="s">
        <v>291</v>
      </c>
      <c r="B19" s="158" t="s">
        <v>1</v>
      </c>
      <c r="C19" s="158"/>
      <c r="D19" s="158" t="s">
        <v>45</v>
      </c>
      <c r="E19" s="158"/>
      <c r="F19" s="158"/>
      <c r="G19" s="159" t="s">
        <v>1450</v>
      </c>
      <c r="H19" s="158"/>
      <c r="I19" s="158"/>
      <c r="J19" s="158"/>
      <c r="K19" s="158"/>
      <c r="L19" s="207">
        <v>483</v>
      </c>
      <c r="M19" s="158"/>
      <c r="N19" s="158"/>
      <c r="O19" s="158"/>
      <c r="P19" s="160">
        <f>SUM(H19:O19)</f>
        <v>483</v>
      </c>
      <c r="Q19" s="160" t="s">
        <v>33</v>
      </c>
      <c r="R19" s="469" t="b">
        <v>0</v>
      </c>
      <c r="S19" s="160">
        <v>116122</v>
      </c>
      <c r="T19" s="160" t="s">
        <v>34</v>
      </c>
      <c r="U19" s="162" t="s">
        <v>59</v>
      </c>
      <c r="V19" s="162" t="s">
        <v>60</v>
      </c>
      <c r="W19" s="162"/>
      <c r="X19" s="162"/>
      <c r="Y19" s="162"/>
      <c r="Z19" s="162"/>
    </row>
    <row r="20" spans="1:26">
      <c r="A20" s="158" t="s">
        <v>291</v>
      </c>
      <c r="B20" s="158" t="s">
        <v>1</v>
      </c>
      <c r="C20" s="158"/>
      <c r="D20" s="158"/>
      <c r="E20" s="158"/>
      <c r="F20" s="158"/>
      <c r="G20" s="159" t="s">
        <v>1450</v>
      </c>
      <c r="H20" s="158"/>
      <c r="I20" s="158"/>
      <c r="J20" s="158"/>
      <c r="K20" s="158"/>
      <c r="L20" s="207">
        <v>161</v>
      </c>
      <c r="M20" s="158"/>
      <c r="N20" s="158"/>
      <c r="O20" s="158"/>
      <c r="P20" s="160">
        <v>161</v>
      </c>
      <c r="Q20" s="160" t="s">
        <v>33</v>
      </c>
      <c r="R20" s="469" t="b">
        <v>0</v>
      </c>
      <c r="S20" s="160">
        <v>116122</v>
      </c>
      <c r="T20" s="160" t="s">
        <v>34</v>
      </c>
      <c r="U20" s="162" t="s">
        <v>53</v>
      </c>
      <c r="V20" s="162" t="s">
        <v>654</v>
      </c>
      <c r="W20" s="162"/>
      <c r="X20" s="162"/>
      <c r="Y20" s="162"/>
      <c r="Z20" s="162"/>
    </row>
    <row r="21" spans="1:26" ht="36">
      <c r="A21" s="158" t="s">
        <v>1066</v>
      </c>
      <c r="B21" s="158" t="s">
        <v>985</v>
      </c>
      <c r="C21" s="207" t="s">
        <v>1939</v>
      </c>
      <c r="D21" s="158" t="s">
        <v>987</v>
      </c>
      <c r="E21" s="158" t="s">
        <v>1940</v>
      </c>
      <c r="F21" s="158">
        <v>27</v>
      </c>
      <c r="G21" s="159" t="s">
        <v>1450</v>
      </c>
      <c r="H21" s="158"/>
      <c r="I21" s="158"/>
      <c r="J21" s="158"/>
      <c r="K21" s="158"/>
      <c r="L21" s="207">
        <v>54</v>
      </c>
      <c r="M21" s="158"/>
      <c r="N21" s="158"/>
      <c r="O21" s="158"/>
      <c r="P21" s="262">
        <f>SUM(H21:O21)</f>
        <v>54</v>
      </c>
      <c r="Q21" s="262" t="s">
        <v>33</v>
      </c>
      <c r="R21" s="506" t="b">
        <v>0</v>
      </c>
      <c r="S21" s="262">
        <v>116120</v>
      </c>
      <c r="T21" s="262" t="s">
        <v>34</v>
      </c>
      <c r="U21" s="162" t="s">
        <v>213</v>
      </c>
      <c r="V21" s="162" t="s">
        <v>54</v>
      </c>
      <c r="W21" s="162"/>
      <c r="X21" s="162">
        <v>1016743</v>
      </c>
      <c r="Y21" s="307" t="s">
        <v>990</v>
      </c>
      <c r="Z21" s="162"/>
    </row>
    <row r="22" spans="1:26">
      <c r="A22" s="158" t="s">
        <v>688</v>
      </c>
      <c r="B22" s="158" t="s">
        <v>66</v>
      </c>
      <c r="C22" s="207" t="s">
        <v>1941</v>
      </c>
      <c r="D22" s="158" t="s">
        <v>1942</v>
      </c>
      <c r="E22" s="158" t="s">
        <v>1943</v>
      </c>
      <c r="F22" s="158">
        <v>10.3</v>
      </c>
      <c r="G22" s="482" t="s">
        <v>1450</v>
      </c>
      <c r="H22" s="158"/>
      <c r="I22" s="158"/>
      <c r="J22" s="158"/>
      <c r="K22" s="207">
        <v>27</v>
      </c>
      <c r="L22" s="158"/>
      <c r="M22" s="207">
        <v>81</v>
      </c>
      <c r="N22" s="158"/>
      <c r="O22" s="209"/>
      <c r="P22" s="208">
        <f>SUM(H22:O22)</f>
        <v>108</v>
      </c>
      <c r="Q22" s="492" t="s">
        <v>31</v>
      </c>
      <c r="R22" s="503" t="b">
        <v>0</v>
      </c>
      <c r="S22" s="502">
        <v>116152</v>
      </c>
      <c r="T22" s="504" t="s">
        <v>32</v>
      </c>
      <c r="U22" s="490" t="s">
        <v>59</v>
      </c>
      <c r="V22" s="162" t="s">
        <v>60</v>
      </c>
      <c r="W22" s="162"/>
      <c r="X22" s="162">
        <v>1016745</v>
      </c>
      <c r="Y22" s="162"/>
      <c r="Z22" s="162"/>
    </row>
    <row r="23" spans="1:26">
      <c r="A23" s="158" t="s">
        <v>688</v>
      </c>
      <c r="B23" s="158" t="s">
        <v>208</v>
      </c>
      <c r="C23" s="207" t="s">
        <v>1944</v>
      </c>
      <c r="D23" s="158" t="s">
        <v>1490</v>
      </c>
      <c r="E23" s="158" t="s">
        <v>1930</v>
      </c>
      <c r="F23" s="236">
        <v>12.2</v>
      </c>
      <c r="G23" s="482" t="s">
        <v>1450</v>
      </c>
      <c r="H23" s="158"/>
      <c r="I23" s="158"/>
      <c r="J23" s="158"/>
      <c r="K23" s="158"/>
      <c r="L23" s="207">
        <v>54</v>
      </c>
      <c r="M23" s="207">
        <v>54</v>
      </c>
      <c r="N23" s="158"/>
      <c r="O23" s="209"/>
      <c r="P23" s="208">
        <f>SUM(H23:O23)</f>
        <v>108</v>
      </c>
      <c r="Q23" s="492" t="s">
        <v>31</v>
      </c>
      <c r="R23" s="503" t="b">
        <v>0</v>
      </c>
      <c r="S23" s="502">
        <v>116153</v>
      </c>
      <c r="T23" s="504" t="s">
        <v>32</v>
      </c>
      <c r="U23" s="490" t="s">
        <v>59</v>
      </c>
      <c r="V23" s="162" t="s">
        <v>60</v>
      </c>
      <c r="W23" s="162"/>
      <c r="X23" s="162">
        <v>1016747</v>
      </c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201">
        <f>SUM(H24:O24)</f>
        <v>0</v>
      </c>
      <c r="Q24" s="201" t="s">
        <v>33</v>
      </c>
      <c r="R24" s="201"/>
      <c r="S24" s="201"/>
      <c r="T24" s="201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58"/>
      <c r="B26" s="158"/>
      <c r="C26" s="158"/>
      <c r="D26" s="158"/>
      <c r="E26" s="158"/>
      <c r="F26" s="158"/>
      <c r="G26" s="159"/>
      <c r="H26" s="158"/>
      <c r="I26" s="158"/>
      <c r="J26" s="158"/>
      <c r="K26" s="158"/>
      <c r="L26" s="158"/>
      <c r="M26" s="158"/>
      <c r="N26" s="158"/>
      <c r="O26" s="158"/>
      <c r="P26" s="160">
        <f>SUM(H26:O26)</f>
        <v>0</v>
      </c>
      <c r="Q26" s="160" t="s">
        <v>33</v>
      </c>
      <c r="R26" s="160"/>
      <c r="S26" s="160"/>
      <c r="T26" s="160" t="s">
        <v>34</v>
      </c>
      <c r="U26" s="162"/>
      <c r="V26" s="162"/>
      <c r="W26" s="162"/>
      <c r="X26" s="162"/>
      <c r="Y26" s="162"/>
      <c r="Z26" s="162"/>
    </row>
    <row r="27" spans="1:26">
      <c r="A27" s="164" t="s">
        <v>19</v>
      </c>
      <c r="B27" s="165"/>
      <c r="C27" s="165"/>
      <c r="D27" s="165"/>
      <c r="E27" s="164"/>
      <c r="F27" s="165"/>
      <c r="G27" s="165"/>
      <c r="H27" s="164">
        <f>SUM(H19:H26)</f>
        <v>0</v>
      </c>
      <c r="I27" s="164">
        <f>SUM(I19:I26)</f>
        <v>0</v>
      </c>
      <c r="J27" s="164">
        <f>SUM(J19:J26)</f>
        <v>0</v>
      </c>
      <c r="K27" s="164">
        <f>SUM(K19:K26)</f>
        <v>27</v>
      </c>
      <c r="L27" s="164">
        <f>SUM(L19:L26)</f>
        <v>752</v>
      </c>
      <c r="M27" s="164">
        <f>SUM(M19:M26)</f>
        <v>135</v>
      </c>
      <c r="N27" s="164">
        <f>SUM(N19:N26)</f>
        <v>0</v>
      </c>
      <c r="O27" s="164">
        <f>SUM(O19:O26)</f>
        <v>0</v>
      </c>
      <c r="P27" s="164">
        <f>SUM(P19:P26)</f>
        <v>914</v>
      </c>
      <c r="Q27" s="165"/>
      <c r="R27" s="165"/>
      <c r="S27" s="165"/>
      <c r="T27" s="165"/>
      <c r="U27" s="165"/>
      <c r="V27" s="165"/>
      <c r="W27" s="165"/>
      <c r="X27" s="165"/>
      <c r="Y27" s="165"/>
      <c r="Z27" s="165"/>
    </row>
    <row r="28" spans="1:26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</row>
    <row r="29" spans="1:26">
      <c r="A29" s="240" t="s">
        <v>35</v>
      </c>
      <c r="B29" s="734" t="s">
        <v>36</v>
      </c>
      <c r="C29" s="734"/>
      <c r="D29" s="237"/>
      <c r="E29" s="735" t="s">
        <v>37</v>
      </c>
      <c r="F29" s="741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1" t="s">
        <v>38</v>
      </c>
      <c r="B30" s="737" t="s">
        <v>39</v>
      </c>
      <c r="C30" s="737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  <row r="31" spans="1:26">
      <c r="A31" s="242" t="s">
        <v>40</v>
      </c>
      <c r="B31" s="738"/>
      <c r="C31" s="738"/>
      <c r="D31" s="237"/>
      <c r="E31" s="735"/>
      <c r="F31" s="742"/>
      <c r="G31" s="742"/>
      <c r="H31" s="742"/>
      <c r="I31" s="742"/>
      <c r="J31" s="742"/>
      <c r="K31" s="742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9:C29"/>
    <mergeCell ref="E29:E31"/>
    <mergeCell ref="F29:K31"/>
    <mergeCell ref="B30:C30"/>
    <mergeCell ref="B31:C31"/>
  </mergeCells>
  <conditionalFormatting sqref="X27 X11">
    <cfRule type="containsText" dxfId="1741" priority="15" operator="containsText" text="Terminal 1">
      <formula>NOT(ISERROR(SEARCH("Terminal 1",X11)))</formula>
    </cfRule>
    <cfRule type="containsText" dxfId="1740" priority="16" operator="containsText" text="OSCC">
      <formula>NOT(ISERROR(SEARCH("OSCC",X11)))</formula>
    </cfRule>
    <cfRule type="containsText" dxfId="1739" priority="17" operator="containsText" text="GPC">
      <formula>NOT(ISERROR(SEARCH("GPC",X11)))</formula>
    </cfRule>
    <cfRule type="containsText" dxfId="1738" priority="18" operator="containsText" text="Helsinki">
      <formula>NOT(ISERROR(SEARCH("Helsinki",X11)))</formula>
    </cfRule>
  </conditionalFormatting>
  <conditionalFormatting sqref="V3:V9">
    <cfRule type="cellIs" dxfId="1737" priority="12" operator="equal">
      <formula>"LAST"</formula>
    </cfRule>
    <cfRule type="cellIs" dxfId="1736" priority="13" operator="equal">
      <formula>"FIRST"</formula>
    </cfRule>
    <cfRule type="cellIs" dxfId="1735" priority="14" operator="equal">
      <formula>"MIDDLE"</formula>
    </cfRule>
  </conditionalFormatting>
  <conditionalFormatting sqref="V19:V26">
    <cfRule type="cellIs" dxfId="1734" priority="9" operator="equal">
      <formula>"LAST"</formula>
    </cfRule>
    <cfRule type="cellIs" dxfId="1733" priority="10" operator="equal">
      <formula>"FIRST"</formula>
    </cfRule>
    <cfRule type="cellIs" dxfId="1732" priority="11" operator="equal">
      <formula>"MIDDLE"</formula>
    </cfRule>
  </conditionalFormatting>
  <conditionalFormatting sqref="U3:U10">
    <cfRule type="containsText" dxfId="1731" priority="5" operator="containsText" text="Terminal 1">
      <formula>NOT(ISERROR(SEARCH("Terminal 1",U3)))</formula>
    </cfRule>
    <cfRule type="containsText" dxfId="1730" priority="6" operator="containsText" text="OSCC">
      <formula>NOT(ISERROR(SEARCH("OSCC",U3)))</formula>
    </cfRule>
    <cfRule type="containsText" dxfId="1729" priority="7" operator="containsText" text="GPC">
      <formula>NOT(ISERROR(SEARCH("GPC",U3)))</formula>
    </cfRule>
    <cfRule type="containsText" dxfId="1728" priority="8" operator="containsText" text="Helsinki">
      <formula>NOT(ISERROR(SEARCH("Helsinki",U3)))</formula>
    </cfRule>
  </conditionalFormatting>
  <conditionalFormatting sqref="U19:U26">
    <cfRule type="containsText" dxfId="1727" priority="1" operator="containsText" text="Terminal 1">
      <formula>NOT(ISERROR(SEARCH("Terminal 1",U19)))</formula>
    </cfRule>
    <cfRule type="containsText" dxfId="1726" priority="2" operator="containsText" text="OSCC">
      <formula>NOT(ISERROR(SEARCH("OSCC",U19)))</formula>
    </cfRule>
    <cfRule type="containsText" dxfId="1725" priority="3" operator="containsText" text="GPC">
      <formula>NOT(ISERROR(SEARCH("GPC",U19)))</formula>
    </cfRule>
    <cfRule type="containsText" dxfId="1724" priority="4" operator="containsText" text="Helsinki">
      <formula>NOT(ISERROR(SEARCH("Helsinki",U19)))</formula>
    </cfRule>
  </conditionalFormatting>
  <dataValidations count="3">
    <dataValidation type="list" showInputMessage="1" showErrorMessage="1" sqref="U3:U10 U19:U26" xr:uid="{726D0408-1EBF-4890-88CA-F5AB6A3C4C04}">
      <formula1>"GPC,OSCC,Terminal 1,Helsinki,Filetfabrikken"</formula1>
    </dataValidation>
    <dataValidation type="list" showInputMessage="1" showErrorMessage="1" sqref="X11 X27" xr:uid="{1F97E973-CB63-4E53-8F03-06F5BB6052C7}">
      <formula1>"GPC, OSCC, Terminal 1, Helsinki"</formula1>
    </dataValidation>
    <dataValidation type="list" allowBlank="1" showInputMessage="1" showErrorMessage="1" sqref="V3:V9 V19:V26" xr:uid="{18CC27C2-DAA2-4647-A8B8-E75393AE1AAD}">
      <formula1>"FIRST, MIDDLE, LAST"</formula1>
    </dataValidation>
  </dataValidation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AB52-6656-46A3-9CED-94794587487A}">
  <sheetPr>
    <tabColor rgb="FFC08FC9"/>
  </sheetPr>
  <dimension ref="A1:Z30"/>
  <sheetViews>
    <sheetView workbookViewId="0">
      <selection activeCell="AC9" sqref="AC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4">
      <c r="A3" s="158" t="s">
        <v>349</v>
      </c>
      <c r="B3" s="158" t="s">
        <v>66</v>
      </c>
      <c r="C3" s="158" t="s">
        <v>1945</v>
      </c>
      <c r="D3" s="158" t="s">
        <v>225</v>
      </c>
      <c r="E3" s="158" t="s">
        <v>1946</v>
      </c>
      <c r="F3" s="236">
        <v>10.3</v>
      </c>
      <c r="G3" s="159"/>
      <c r="H3" s="158"/>
      <c r="I3" s="158"/>
      <c r="J3" s="158"/>
      <c r="K3" s="158"/>
      <c r="L3" s="158"/>
      <c r="M3" s="158"/>
      <c r="N3" s="158"/>
      <c r="O3" s="158">
        <v>348</v>
      </c>
      <c r="P3" s="160">
        <f>SUM(H3:O3)</f>
        <v>348</v>
      </c>
      <c r="Q3" s="161" t="s">
        <v>31</v>
      </c>
      <c r="R3" s="469" t="b">
        <v>0</v>
      </c>
      <c r="S3" s="160">
        <v>115866</v>
      </c>
      <c r="T3" s="163" t="s">
        <v>32</v>
      </c>
      <c r="U3" s="162" t="s">
        <v>1419</v>
      </c>
      <c r="V3" s="162"/>
      <c r="W3" s="162"/>
      <c r="X3" s="162">
        <v>1016647</v>
      </c>
      <c r="Y3" s="162"/>
      <c r="Z3" s="162"/>
    </row>
    <row r="4" spans="1:26" ht="24">
      <c r="A4" s="158" t="s">
        <v>349</v>
      </c>
      <c r="B4" s="158" t="s">
        <v>66</v>
      </c>
      <c r="C4" s="158" t="s">
        <v>1947</v>
      </c>
      <c r="D4" s="158" t="s">
        <v>338</v>
      </c>
      <c r="E4" s="158" t="s">
        <v>1948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469" t="b">
        <v>0</v>
      </c>
      <c r="S4" s="160">
        <v>115867</v>
      </c>
      <c r="T4" s="163" t="s">
        <v>32</v>
      </c>
      <c r="U4" s="162" t="s">
        <v>1419</v>
      </c>
      <c r="V4" s="162"/>
      <c r="W4" s="162"/>
      <c r="X4" s="162">
        <v>1016643</v>
      </c>
      <c r="Y4" s="162"/>
      <c r="Z4" s="162"/>
    </row>
    <row r="5" spans="1:26" ht="24">
      <c r="A5" s="158" t="s">
        <v>359</v>
      </c>
      <c r="B5" s="158" t="s">
        <v>360</v>
      </c>
      <c r="C5" s="158" t="s">
        <v>1949</v>
      </c>
      <c r="D5" s="158" t="s">
        <v>362</v>
      </c>
      <c r="E5" s="158" t="s">
        <v>1950</v>
      </c>
      <c r="F5" s="236">
        <v>14.8</v>
      </c>
      <c r="G5" s="159"/>
      <c r="H5" s="158"/>
      <c r="I5" s="158"/>
      <c r="J5" s="158"/>
      <c r="K5" s="158"/>
      <c r="L5" s="158"/>
      <c r="M5" s="158"/>
      <c r="N5" s="158"/>
      <c r="O5" s="158">
        <v>161</v>
      </c>
      <c r="P5" s="160">
        <f>SUM(H5:O5)</f>
        <v>161</v>
      </c>
      <c r="Q5" s="161" t="s">
        <v>33</v>
      </c>
      <c r="R5" s="469" t="b">
        <v>0</v>
      </c>
      <c r="S5" s="160">
        <v>115868</v>
      </c>
      <c r="T5" s="163" t="s">
        <v>32</v>
      </c>
      <c r="U5" s="162" t="s">
        <v>1419</v>
      </c>
      <c r="V5" s="162"/>
      <c r="W5" s="162"/>
      <c r="X5" s="162">
        <v>1016637</v>
      </c>
      <c r="Y5" s="162"/>
      <c r="Z5" s="162"/>
    </row>
    <row r="6" spans="1:26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469" t="b">
        <v>0</v>
      </c>
      <c r="S6" s="160"/>
      <c r="T6" s="163" t="s">
        <v>32</v>
      </c>
      <c r="U6" s="162"/>
      <c r="V6" s="162"/>
      <c r="W6" s="162"/>
      <c r="X6" s="162"/>
      <c r="Y6" s="162"/>
      <c r="Z6" s="162"/>
    </row>
    <row r="7" spans="1:26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469" t="b">
        <v>0</v>
      </c>
      <c r="S7" s="160"/>
      <c r="T7" s="163" t="s">
        <v>32</v>
      </c>
      <c r="U7" s="162"/>
      <c r="V7" s="162"/>
      <c r="W7" s="162"/>
      <c r="X7" s="162"/>
      <c r="Y7" s="162"/>
      <c r="Z7" s="162"/>
    </row>
    <row r="8" spans="1:26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749</v>
      </c>
      <c r="P11" s="164">
        <f>SUM(P3:P10)</f>
        <v>749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8:C28"/>
    <mergeCell ref="E28:E30"/>
    <mergeCell ref="F28:K30"/>
    <mergeCell ref="B29:C29"/>
    <mergeCell ref="B30:C30"/>
  </mergeCells>
  <conditionalFormatting sqref="X26 X11">
    <cfRule type="containsText" dxfId="1723" priority="15" operator="containsText" text="Terminal 1">
      <formula>NOT(ISERROR(SEARCH("Terminal 1",X11)))</formula>
    </cfRule>
    <cfRule type="containsText" dxfId="1722" priority="16" operator="containsText" text="OSCC">
      <formula>NOT(ISERROR(SEARCH("OSCC",X11)))</formula>
    </cfRule>
    <cfRule type="containsText" dxfId="1721" priority="17" operator="containsText" text="GPC">
      <formula>NOT(ISERROR(SEARCH("GPC",X11)))</formula>
    </cfRule>
    <cfRule type="containsText" dxfId="1720" priority="18" operator="containsText" text="Helsinki">
      <formula>NOT(ISERROR(SEARCH("Helsinki",X11)))</formula>
    </cfRule>
  </conditionalFormatting>
  <conditionalFormatting sqref="V3:V9">
    <cfRule type="cellIs" dxfId="1719" priority="12" operator="equal">
      <formula>"LAST"</formula>
    </cfRule>
    <cfRule type="cellIs" dxfId="1718" priority="13" operator="equal">
      <formula>"FIRST"</formula>
    </cfRule>
    <cfRule type="cellIs" dxfId="1717" priority="14" operator="equal">
      <formula>"MIDDLE"</formula>
    </cfRule>
  </conditionalFormatting>
  <conditionalFormatting sqref="V19:V25">
    <cfRule type="cellIs" dxfId="1716" priority="9" operator="equal">
      <formula>"LAST"</formula>
    </cfRule>
    <cfRule type="cellIs" dxfId="1715" priority="10" operator="equal">
      <formula>"FIRST"</formula>
    </cfRule>
    <cfRule type="cellIs" dxfId="1714" priority="11" operator="equal">
      <formula>"MIDDLE"</formula>
    </cfRule>
  </conditionalFormatting>
  <conditionalFormatting sqref="U3:U10">
    <cfRule type="containsText" dxfId="1713" priority="5" operator="containsText" text="Terminal 1">
      <formula>NOT(ISERROR(SEARCH("Terminal 1",U3)))</formula>
    </cfRule>
    <cfRule type="containsText" dxfId="1712" priority="6" operator="containsText" text="OSCC">
      <formula>NOT(ISERROR(SEARCH("OSCC",U3)))</formula>
    </cfRule>
    <cfRule type="containsText" dxfId="1711" priority="7" operator="containsText" text="GPC">
      <formula>NOT(ISERROR(SEARCH("GPC",U3)))</formula>
    </cfRule>
    <cfRule type="containsText" dxfId="1710" priority="8" operator="containsText" text="Helsinki">
      <formula>NOT(ISERROR(SEARCH("Helsinki",U3)))</formula>
    </cfRule>
  </conditionalFormatting>
  <conditionalFormatting sqref="U19:U25">
    <cfRule type="containsText" dxfId="1709" priority="1" operator="containsText" text="Terminal 1">
      <formula>NOT(ISERROR(SEARCH("Terminal 1",U19)))</formula>
    </cfRule>
    <cfRule type="containsText" dxfId="1708" priority="2" operator="containsText" text="OSCC">
      <formula>NOT(ISERROR(SEARCH("OSCC",U19)))</formula>
    </cfRule>
    <cfRule type="containsText" dxfId="1707" priority="3" operator="containsText" text="GPC">
      <formula>NOT(ISERROR(SEARCH("GPC",U19)))</formula>
    </cfRule>
    <cfRule type="containsText" dxfId="1706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3:V9 V19:V25" xr:uid="{38969F97-CED7-4743-B76D-4A266CA0E44C}">
      <formula1>"FIRST, MIDDLE, LAST"</formula1>
    </dataValidation>
    <dataValidation type="list" showInputMessage="1" showErrorMessage="1" sqref="X11 X26" xr:uid="{6654A7E5-BD67-4015-9171-9FA69B2864CB}">
      <formula1>"GPC, OSCC, Terminal 1, Helsinki"</formula1>
    </dataValidation>
    <dataValidation type="list" showInputMessage="1" showErrorMessage="1" sqref="U3:U10 U19:U25" xr:uid="{664DD0BB-EC03-4BB1-B698-008408D4D90B}">
      <formula1>"GPC,OSCC,Terminal 1,Helsinki,Filetfabrikken"</formula1>
    </dataValidation>
  </dataValidation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95B2-FF48-4A44-991E-FA3EBA942AD4}">
  <sheetPr>
    <tabColor rgb="FF00B0F0"/>
  </sheetPr>
  <dimension ref="A1:Z15"/>
  <sheetViews>
    <sheetView workbookViewId="0">
      <selection activeCell="X9" sqref="X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276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1951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4">
      <c r="A3" s="158" t="s">
        <v>1725</v>
      </c>
      <c r="B3" s="158" t="s">
        <v>1191</v>
      </c>
      <c r="C3" s="158" t="s">
        <v>1952</v>
      </c>
      <c r="D3" s="158" t="s">
        <v>1727</v>
      </c>
      <c r="E3" s="158" t="s">
        <v>1953</v>
      </c>
      <c r="F3" s="236">
        <v>12.1</v>
      </c>
      <c r="G3" s="159" t="s">
        <v>1450</v>
      </c>
      <c r="H3" s="158"/>
      <c r="I3" s="158"/>
      <c r="J3" s="158"/>
      <c r="K3" s="158"/>
      <c r="L3" s="158">
        <v>80</v>
      </c>
      <c r="M3" s="158">
        <v>81</v>
      </c>
      <c r="N3" s="158"/>
      <c r="O3" s="158"/>
      <c r="P3" s="158">
        <f>SUM(H3:O3)</f>
        <v>161</v>
      </c>
      <c r="Q3" s="384" t="s">
        <v>31</v>
      </c>
      <c r="R3" s="488" t="b">
        <v>0</v>
      </c>
      <c r="S3" s="341">
        <v>116039</v>
      </c>
      <c r="T3" s="413" t="s">
        <v>32</v>
      </c>
      <c r="U3" s="162" t="s">
        <v>59</v>
      </c>
      <c r="V3" s="162" t="s">
        <v>60</v>
      </c>
      <c r="W3" s="162"/>
      <c r="X3" s="162">
        <v>1016674</v>
      </c>
      <c r="Y3" s="162"/>
      <c r="Z3" s="162"/>
    </row>
    <row r="4" spans="1:26" ht="24">
      <c r="A4" s="158" t="s">
        <v>688</v>
      </c>
      <c r="B4" s="158" t="s">
        <v>66</v>
      </c>
      <c r="C4" s="211" t="s">
        <v>1954</v>
      </c>
      <c r="D4" s="211" t="s">
        <v>1870</v>
      </c>
      <c r="E4" s="211" t="s">
        <v>1955</v>
      </c>
      <c r="F4" s="236">
        <v>10.3</v>
      </c>
      <c r="G4" s="159" t="s">
        <v>1450</v>
      </c>
      <c r="H4" s="158"/>
      <c r="I4" s="158"/>
      <c r="J4" s="158"/>
      <c r="K4" s="158"/>
      <c r="L4" s="158">
        <v>81</v>
      </c>
      <c r="M4" s="158">
        <v>27</v>
      </c>
      <c r="N4" s="158"/>
      <c r="O4" s="158"/>
      <c r="P4" s="158">
        <f>SUM(H4:O4)</f>
        <v>108</v>
      </c>
      <c r="Q4" s="384" t="s">
        <v>31</v>
      </c>
      <c r="R4" s="488" t="b">
        <v>0</v>
      </c>
      <c r="S4" s="340">
        <v>116040</v>
      </c>
      <c r="T4" s="413" t="s">
        <v>32</v>
      </c>
      <c r="U4" s="162" t="s">
        <v>53</v>
      </c>
      <c r="V4" s="162" t="s">
        <v>54</v>
      </c>
      <c r="W4" s="162"/>
      <c r="X4" s="162">
        <v>1016675</v>
      </c>
      <c r="Y4" s="162"/>
      <c r="Z4" s="162"/>
    </row>
    <row r="5" spans="1:26" ht="24">
      <c r="A5" s="158" t="s">
        <v>688</v>
      </c>
      <c r="B5" s="209" t="s">
        <v>208</v>
      </c>
      <c r="C5" s="486" t="s">
        <v>1956</v>
      </c>
      <c r="D5" s="208" t="s">
        <v>1957</v>
      </c>
      <c r="E5" s="208" t="s">
        <v>1958</v>
      </c>
      <c r="F5" s="487">
        <v>10.8</v>
      </c>
      <c r="G5" s="159" t="s">
        <v>1450</v>
      </c>
      <c r="H5" s="158"/>
      <c r="I5" s="158"/>
      <c r="J5" s="158"/>
      <c r="K5" s="158"/>
      <c r="L5" s="158">
        <v>54</v>
      </c>
      <c r="M5" s="158">
        <v>54</v>
      </c>
      <c r="N5" s="158"/>
      <c r="O5" s="158"/>
      <c r="P5" s="158">
        <f>SUM(H5:O5)</f>
        <v>108</v>
      </c>
      <c r="Q5" s="384" t="s">
        <v>31</v>
      </c>
      <c r="R5" s="488" t="b">
        <v>0</v>
      </c>
      <c r="S5" s="340">
        <v>116041</v>
      </c>
      <c r="T5" s="413" t="s">
        <v>32</v>
      </c>
      <c r="U5" s="162" t="s">
        <v>53</v>
      </c>
      <c r="V5" s="162" t="s">
        <v>54</v>
      </c>
      <c r="W5" s="162"/>
      <c r="X5" s="162">
        <v>1016676</v>
      </c>
      <c r="Y5" s="162"/>
      <c r="Z5" s="162"/>
    </row>
    <row r="6" spans="1:26" ht="48">
      <c r="A6" s="158" t="s">
        <v>1722</v>
      </c>
      <c r="B6" s="209" t="s">
        <v>208</v>
      </c>
      <c r="C6" s="486" t="s">
        <v>1959</v>
      </c>
      <c r="D6" s="208" t="s">
        <v>1150</v>
      </c>
      <c r="E6" s="208" t="s">
        <v>1960</v>
      </c>
      <c r="F6" s="487">
        <v>11.8</v>
      </c>
      <c r="G6" s="159" t="s">
        <v>1834</v>
      </c>
      <c r="H6" s="158"/>
      <c r="I6" s="158"/>
      <c r="J6" s="158"/>
      <c r="K6" s="158"/>
      <c r="L6" s="158"/>
      <c r="M6" s="158">
        <v>27</v>
      </c>
      <c r="N6" s="158">
        <v>0</v>
      </c>
      <c r="O6" s="158">
        <v>134</v>
      </c>
      <c r="P6" s="158">
        <f>SUM(H6:O6)</f>
        <v>161</v>
      </c>
      <c r="Q6" s="384" t="s">
        <v>31</v>
      </c>
      <c r="R6" s="488" t="b">
        <v>0</v>
      </c>
      <c r="S6" s="341">
        <v>116042</v>
      </c>
      <c r="T6" s="413" t="s">
        <v>32</v>
      </c>
      <c r="U6" s="162" t="s">
        <v>53</v>
      </c>
      <c r="V6" s="162" t="s">
        <v>54</v>
      </c>
      <c r="W6" s="162"/>
      <c r="X6" s="162">
        <v>1016679</v>
      </c>
      <c r="Y6" s="162"/>
      <c r="Z6" s="162"/>
    </row>
    <row r="7" spans="1:26">
      <c r="A7" s="158" t="s">
        <v>134</v>
      </c>
      <c r="B7" s="158" t="s">
        <v>135</v>
      </c>
      <c r="C7" s="199" t="s">
        <v>1961</v>
      </c>
      <c r="D7" s="199" t="s">
        <v>137</v>
      </c>
      <c r="E7" s="199" t="s">
        <v>1962</v>
      </c>
      <c r="F7" s="236">
        <v>14.8</v>
      </c>
      <c r="G7" s="159"/>
      <c r="H7" s="158"/>
      <c r="I7" s="158"/>
      <c r="J7" s="158"/>
      <c r="K7" s="158"/>
      <c r="L7" s="158"/>
      <c r="M7" s="158">
        <v>81</v>
      </c>
      <c r="N7" s="158">
        <v>80</v>
      </c>
      <c r="O7" s="158"/>
      <c r="P7" s="158">
        <f>SUM(H7:O7)</f>
        <v>161</v>
      </c>
      <c r="Q7" s="158" t="s">
        <v>33</v>
      </c>
      <c r="R7" s="158"/>
      <c r="S7" s="199">
        <v>115994</v>
      </c>
      <c r="T7" s="160" t="s">
        <v>34</v>
      </c>
      <c r="U7" s="162" t="s">
        <v>53</v>
      </c>
      <c r="V7" s="162" t="s">
        <v>54</v>
      </c>
      <c r="W7" s="162"/>
      <c r="X7" s="162">
        <v>1016680</v>
      </c>
      <c r="Y7" s="162"/>
      <c r="Z7" s="162"/>
    </row>
    <row r="8" spans="1:26">
      <c r="A8" s="158" t="s">
        <v>1963</v>
      </c>
      <c r="B8" s="158" t="s">
        <v>135</v>
      </c>
      <c r="C8" s="158" t="s">
        <v>1964</v>
      </c>
      <c r="D8" s="158" t="s">
        <v>151</v>
      </c>
      <c r="E8" s="158" t="s">
        <v>1965</v>
      </c>
      <c r="F8" s="236">
        <v>14.9</v>
      </c>
      <c r="G8" s="159"/>
      <c r="H8" s="158"/>
      <c r="I8" s="158"/>
      <c r="J8" s="158"/>
      <c r="K8" s="158"/>
      <c r="L8" s="158"/>
      <c r="M8" s="158">
        <v>81</v>
      </c>
      <c r="N8" s="158">
        <v>80</v>
      </c>
      <c r="O8" s="158"/>
      <c r="P8" s="158">
        <f>SUM(H8:O8)</f>
        <v>161</v>
      </c>
      <c r="Q8" s="158" t="s">
        <v>33</v>
      </c>
      <c r="R8" s="158"/>
      <c r="S8" s="158">
        <v>115996</v>
      </c>
      <c r="T8" s="160" t="s">
        <v>34</v>
      </c>
      <c r="U8" s="162" t="s">
        <v>59</v>
      </c>
      <c r="V8" s="162" t="s">
        <v>60</v>
      </c>
      <c r="W8" s="162"/>
      <c r="X8" s="162">
        <v>1016681</v>
      </c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215</v>
      </c>
      <c r="M10" s="164">
        <f>SUM(M3:M9)</f>
        <v>351</v>
      </c>
      <c r="N10" s="164">
        <f>SUM(N3:N9)</f>
        <v>160</v>
      </c>
      <c r="O10" s="164">
        <f>SUM(O3:O9)</f>
        <v>134</v>
      </c>
      <c r="P10" s="164">
        <f>SUM(P3:P9)</f>
        <v>860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</row>
    <row r="11" spans="1:26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</row>
    <row r="12" spans="1:26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</row>
    <row r="13" spans="1:26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</row>
  </sheetData>
  <mergeCells count="8">
    <mergeCell ref="A1:F1"/>
    <mergeCell ref="H1:P1"/>
    <mergeCell ref="Q1:Z1"/>
    <mergeCell ref="B12:C12"/>
    <mergeCell ref="E12:E14"/>
    <mergeCell ref="F12:K14"/>
    <mergeCell ref="B13:C13"/>
    <mergeCell ref="B14:C14"/>
  </mergeCells>
  <conditionalFormatting sqref="X10 U3:U9">
    <cfRule type="containsText" dxfId="1705" priority="15" operator="containsText" text="Terminal 1">
      <formula>NOT(ISERROR(SEARCH("Terminal 1",U3)))</formula>
    </cfRule>
    <cfRule type="containsText" dxfId="1704" priority="16" operator="containsText" text="OSCC">
      <formula>NOT(ISERROR(SEARCH("OSCC",U3)))</formula>
    </cfRule>
    <cfRule type="containsText" dxfId="1703" priority="17" operator="containsText" text="GPC">
      <formula>NOT(ISERROR(SEARCH("GPC",U3)))</formula>
    </cfRule>
    <cfRule type="containsText" dxfId="1702" priority="18" operator="containsText" text="Helsinki">
      <formula>NOT(ISERROR(SEARCH("Helsinki",U3)))</formula>
    </cfRule>
  </conditionalFormatting>
  <conditionalFormatting sqref="V3:V8">
    <cfRule type="cellIs" dxfId="1701" priority="12" operator="equal">
      <formula>"LAST"</formula>
    </cfRule>
    <cfRule type="cellIs" dxfId="1700" priority="13" operator="equal">
      <formula>"FIRST"</formula>
    </cfRule>
    <cfRule type="cellIs" dxfId="1699" priority="14" operator="equal">
      <formula>"MIDDLE"</formula>
    </cfRule>
  </conditionalFormatting>
  <dataValidations count="3">
    <dataValidation type="list" showInputMessage="1" showErrorMessage="1" sqref="X10" xr:uid="{7096D656-1FA0-456D-A6AC-E4F2F98C6138}">
      <formula1>"GPC, OSCC, Terminal 1, Helsinki"</formula1>
    </dataValidation>
    <dataValidation type="list" allowBlank="1" showInputMessage="1" showErrorMessage="1" sqref="V3:V8" xr:uid="{2F4A8F14-283F-4E58-A2EA-558896257A24}">
      <formula1>"FIRST, MIDDLE, LAST"</formula1>
    </dataValidation>
    <dataValidation type="list" showInputMessage="1" showErrorMessage="1" sqref="U3:U9" xr:uid="{47C69216-6295-4793-8503-6F6671223878}">
      <formula1>"GPC,OSCC,Terminal 1,Helsinki,Filetfabrikken"</formula1>
    </dataValidation>
  </dataValidation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8146-929D-4523-B4F5-75CD45098DBA}">
  <sheetPr>
    <tabColor rgb="FF00B0F0"/>
  </sheetPr>
  <dimension ref="A1:Z16"/>
  <sheetViews>
    <sheetView workbookViewId="0">
      <selection activeCell="S3" sqref="S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260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1966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312" t="s">
        <v>20</v>
      </c>
      <c r="R2" s="491" t="s">
        <v>22</v>
      </c>
      <c r="S2" s="312" t="s">
        <v>9</v>
      </c>
      <c r="T2" s="31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48">
      <c r="A3" s="158" t="s">
        <v>304</v>
      </c>
      <c r="B3" s="158" t="s">
        <v>66</v>
      </c>
      <c r="C3" s="158" t="s">
        <v>1967</v>
      </c>
      <c r="D3" s="158" t="s">
        <v>338</v>
      </c>
      <c r="E3" s="158" t="s">
        <v>1968</v>
      </c>
      <c r="F3" s="236">
        <v>10</v>
      </c>
      <c r="G3" s="159" t="s">
        <v>1804</v>
      </c>
      <c r="H3" s="158"/>
      <c r="I3" s="158"/>
      <c r="J3" s="158"/>
      <c r="K3" s="158"/>
      <c r="L3" s="158">
        <v>54</v>
      </c>
      <c r="M3" s="158">
        <v>54</v>
      </c>
      <c r="N3" s="158">
        <v>53</v>
      </c>
      <c r="O3" s="158"/>
      <c r="P3" s="303">
        <f>SUM(H3:O3)</f>
        <v>161</v>
      </c>
      <c r="Q3" s="492" t="s">
        <v>31</v>
      </c>
      <c r="R3" s="493" t="b">
        <v>1</v>
      </c>
      <c r="S3" s="345">
        <v>116011</v>
      </c>
      <c r="T3" s="494" t="s">
        <v>32</v>
      </c>
      <c r="U3" s="490" t="s">
        <v>53</v>
      </c>
      <c r="V3" s="162" t="s">
        <v>54</v>
      </c>
      <c r="W3" s="162"/>
      <c r="X3" s="162">
        <v>1016604</v>
      </c>
      <c r="Y3" s="162"/>
      <c r="Z3" s="162"/>
    </row>
    <row r="4" spans="1:26" ht="48">
      <c r="A4" s="158" t="s">
        <v>1688</v>
      </c>
      <c r="B4" s="158" t="s">
        <v>192</v>
      </c>
      <c r="C4" s="158" t="s">
        <v>1969</v>
      </c>
      <c r="D4" s="158" t="s">
        <v>1177</v>
      </c>
      <c r="E4" s="158" t="s">
        <v>1970</v>
      </c>
      <c r="F4" s="236">
        <v>9.65</v>
      </c>
      <c r="G4" s="159" t="s">
        <v>1804</v>
      </c>
      <c r="H4" s="158"/>
      <c r="I4" s="158"/>
      <c r="J4" s="158"/>
      <c r="K4" s="158"/>
      <c r="L4" s="158">
        <v>54</v>
      </c>
      <c r="M4" s="158">
        <v>54</v>
      </c>
      <c r="N4" s="158">
        <v>53</v>
      </c>
      <c r="O4" s="158"/>
      <c r="P4" s="303">
        <f>SUM(H4:O4)</f>
        <v>161</v>
      </c>
      <c r="Q4" s="492" t="s">
        <v>31</v>
      </c>
      <c r="R4" s="493" t="b">
        <v>1</v>
      </c>
      <c r="S4" s="345">
        <v>116007</v>
      </c>
      <c r="T4" s="494" t="s">
        <v>32</v>
      </c>
      <c r="U4" s="490" t="s">
        <v>59</v>
      </c>
      <c r="V4" s="162" t="s">
        <v>60</v>
      </c>
      <c r="W4" s="162"/>
      <c r="X4" s="162">
        <v>1016606</v>
      </c>
      <c r="Y4" s="162"/>
      <c r="Z4" s="162"/>
    </row>
    <row r="5" spans="1:26" ht="48">
      <c r="A5" s="158" t="s">
        <v>688</v>
      </c>
      <c r="B5" s="158" t="s">
        <v>192</v>
      </c>
      <c r="C5" s="158" t="s">
        <v>1971</v>
      </c>
      <c r="D5" s="158" t="s">
        <v>1972</v>
      </c>
      <c r="E5" s="158" t="s">
        <v>1973</v>
      </c>
      <c r="F5" s="236">
        <v>10.5</v>
      </c>
      <c r="G5" s="159" t="s">
        <v>1804</v>
      </c>
      <c r="H5" s="158"/>
      <c r="I5" s="158"/>
      <c r="J5" s="158"/>
      <c r="K5" s="158"/>
      <c r="L5" s="158">
        <v>54</v>
      </c>
      <c r="M5" s="158">
        <v>54</v>
      </c>
      <c r="N5" s="158">
        <v>53</v>
      </c>
      <c r="O5" s="158"/>
      <c r="P5" s="303">
        <f>SUM(H5:O5)</f>
        <v>161</v>
      </c>
      <c r="Q5" s="492" t="s">
        <v>31</v>
      </c>
      <c r="R5" s="493" t="b">
        <v>0</v>
      </c>
      <c r="S5" s="345">
        <v>116010</v>
      </c>
      <c r="T5" s="494" t="s">
        <v>32</v>
      </c>
      <c r="U5" s="490" t="s">
        <v>53</v>
      </c>
      <c r="V5" s="162" t="s">
        <v>54</v>
      </c>
      <c r="W5" s="162"/>
      <c r="X5" s="162">
        <v>1016607</v>
      </c>
      <c r="Y5" s="162"/>
      <c r="Z5" s="162"/>
    </row>
    <row r="6" spans="1:26" ht="48">
      <c r="A6" s="158" t="s">
        <v>191</v>
      </c>
      <c r="B6" s="158" t="s">
        <v>192</v>
      </c>
      <c r="C6" s="158" t="s">
        <v>1974</v>
      </c>
      <c r="D6" s="158" t="s">
        <v>1972</v>
      </c>
      <c r="E6" s="158" t="s">
        <v>1973</v>
      </c>
      <c r="F6" s="236">
        <v>10.5</v>
      </c>
      <c r="G6" s="159" t="s">
        <v>1804</v>
      </c>
      <c r="H6" s="158"/>
      <c r="I6" s="158"/>
      <c r="J6" s="158"/>
      <c r="K6" s="158"/>
      <c r="L6" s="158">
        <v>54</v>
      </c>
      <c r="M6" s="158">
        <v>54</v>
      </c>
      <c r="N6" s="158">
        <v>53</v>
      </c>
      <c r="O6" s="158"/>
      <c r="P6" s="303">
        <f>SUM(H6:O6)</f>
        <v>161</v>
      </c>
      <c r="Q6" s="492" t="s">
        <v>31</v>
      </c>
      <c r="R6" s="493" t="b">
        <v>0</v>
      </c>
      <c r="S6" s="345">
        <v>116009</v>
      </c>
      <c r="T6" s="494" t="s">
        <v>32</v>
      </c>
      <c r="U6" s="490" t="s">
        <v>53</v>
      </c>
      <c r="V6" s="162" t="s">
        <v>54</v>
      </c>
      <c r="W6" s="162"/>
      <c r="X6" s="162">
        <v>1016608</v>
      </c>
      <c r="Y6" s="162"/>
      <c r="Z6" s="162"/>
    </row>
    <row r="7" spans="1:26" ht="48">
      <c r="A7" s="158" t="s">
        <v>283</v>
      </c>
      <c r="B7" s="158" t="s">
        <v>192</v>
      </c>
      <c r="C7" s="158" t="s">
        <v>1975</v>
      </c>
      <c r="D7" s="158" t="s">
        <v>1177</v>
      </c>
      <c r="E7" s="158" t="s">
        <v>1970</v>
      </c>
      <c r="F7" s="236">
        <v>9.65</v>
      </c>
      <c r="G7" s="159" t="s">
        <v>1804</v>
      </c>
      <c r="H7" s="158"/>
      <c r="I7" s="158"/>
      <c r="J7" s="158"/>
      <c r="K7" s="158"/>
      <c r="L7" s="158">
        <v>54</v>
      </c>
      <c r="M7" s="158">
        <v>54</v>
      </c>
      <c r="N7" s="158">
        <v>53</v>
      </c>
      <c r="O7" s="158"/>
      <c r="P7" s="303">
        <f>SUM(H7:O7)</f>
        <v>161</v>
      </c>
      <c r="Q7" s="492" t="s">
        <v>31</v>
      </c>
      <c r="R7" s="493" t="b">
        <v>0</v>
      </c>
      <c r="S7" s="345">
        <v>116008</v>
      </c>
      <c r="T7" s="494" t="s">
        <v>32</v>
      </c>
      <c r="U7" s="490" t="s">
        <v>59</v>
      </c>
      <c r="V7" s="162" t="s">
        <v>60</v>
      </c>
      <c r="W7" s="162"/>
      <c r="X7" s="162">
        <v>1016609</v>
      </c>
      <c r="Y7" s="162"/>
      <c r="Z7" s="162"/>
    </row>
    <row r="8" spans="1:26">
      <c r="A8" s="158"/>
      <c r="B8" s="158"/>
      <c r="C8" s="158">
        <v>0</v>
      </c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201"/>
      <c r="R8" s="201"/>
      <c r="S8" s="201"/>
      <c r="T8" s="201"/>
      <c r="U8" s="162"/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160"/>
      <c r="T9" s="160"/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0"/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270</v>
      </c>
      <c r="M11" s="164">
        <f>SUM(M3:M10)</f>
        <v>270</v>
      </c>
      <c r="N11" s="164">
        <f>SUM(N3:N10)</f>
        <v>265</v>
      </c>
      <c r="O11" s="164">
        <f>SUM(O3:O10)</f>
        <v>0</v>
      </c>
      <c r="P11" s="164">
        <f>SUM(P3:P10)</f>
        <v>805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</row>
  </sheetData>
  <mergeCells count="8">
    <mergeCell ref="A1:F1"/>
    <mergeCell ref="H1:P1"/>
    <mergeCell ref="Q1:Z1"/>
    <mergeCell ref="B13:C13"/>
    <mergeCell ref="E13:E15"/>
    <mergeCell ref="F13:K15"/>
    <mergeCell ref="B14:C14"/>
    <mergeCell ref="B15:C15"/>
  </mergeCells>
  <conditionalFormatting sqref="X11">
    <cfRule type="containsText" dxfId="1698" priority="8" operator="containsText" text="Terminal 1">
      <formula>NOT(ISERROR(SEARCH("Terminal 1",X11)))</formula>
    </cfRule>
    <cfRule type="containsText" dxfId="1697" priority="9" operator="containsText" text="OSCC">
      <formula>NOT(ISERROR(SEARCH("OSCC",X11)))</formula>
    </cfRule>
    <cfRule type="containsText" dxfId="1696" priority="10" operator="containsText" text="GPC">
      <formula>NOT(ISERROR(SEARCH("GPC",X11)))</formula>
    </cfRule>
    <cfRule type="containsText" dxfId="1695" priority="11" operator="containsText" text="Helsinki">
      <formula>NOT(ISERROR(SEARCH("Helsinki",X11)))</formula>
    </cfRule>
  </conditionalFormatting>
  <conditionalFormatting sqref="V3:V9">
    <cfRule type="cellIs" dxfId="1694" priority="5" operator="equal">
      <formula>"LAST"</formula>
    </cfRule>
    <cfRule type="cellIs" dxfId="1693" priority="6" operator="equal">
      <formula>"FIRST"</formula>
    </cfRule>
    <cfRule type="cellIs" dxfId="1692" priority="7" operator="equal">
      <formula>"MIDDLE"</formula>
    </cfRule>
  </conditionalFormatting>
  <conditionalFormatting sqref="U3:U10">
    <cfRule type="containsText" dxfId="1691" priority="1" operator="containsText" text="Terminal 1">
      <formula>NOT(ISERROR(SEARCH("Terminal 1",U3)))</formula>
    </cfRule>
    <cfRule type="containsText" dxfId="1690" priority="2" operator="containsText" text="OSCC">
      <formula>NOT(ISERROR(SEARCH("OSCC",U3)))</formula>
    </cfRule>
    <cfRule type="containsText" dxfId="1689" priority="3" operator="containsText" text="GPC">
      <formula>NOT(ISERROR(SEARCH("GPC",U3)))</formula>
    </cfRule>
    <cfRule type="containsText" dxfId="1688" priority="4" operator="containsText" text="Helsinki">
      <formula>NOT(ISERROR(SEARCH("Helsinki",U3)))</formula>
    </cfRule>
  </conditionalFormatting>
  <dataValidations count="3">
    <dataValidation type="list" showInputMessage="1" showErrorMessage="1" sqref="U3:U10" xr:uid="{E55585B9-1EFF-4C3F-A577-A770FB00AFEB}">
      <formula1>"GPC,OSCC,Terminal 1,Helsinki,Filetfabrikken"</formula1>
    </dataValidation>
    <dataValidation type="list" showInputMessage="1" showErrorMessage="1" sqref="X11" xr:uid="{EF58960E-5083-4018-9A7A-B8BEBDDFD866}">
      <formula1>"GPC, OSCC, Terminal 1, Helsinki"</formula1>
    </dataValidation>
    <dataValidation type="list" allowBlank="1" showInputMessage="1" showErrorMessage="1" sqref="V3:V9" xr:uid="{57D77256-C7F0-4FD9-B626-FAE5E0D70CFE}">
      <formula1>"FIRST, MIDDLE, LAST"</formula1>
    </dataValidation>
  </dataValidation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9C2C1-6A9C-4276-8634-AD6B2FF9F0FD}">
  <sheetPr>
    <tabColor rgb="FF00B0F0"/>
  </sheetPr>
  <dimension ref="A1:Z22"/>
  <sheetViews>
    <sheetView workbookViewId="0">
      <selection activeCell="Y3" sqref="Y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9.57031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11.140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1976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4">
      <c r="A3" s="495" t="s">
        <v>304</v>
      </c>
      <c r="B3" s="158" t="s">
        <v>66</v>
      </c>
      <c r="C3" s="260" t="s">
        <v>1977</v>
      </c>
      <c r="D3" s="260" t="s">
        <v>1978</v>
      </c>
      <c r="E3" s="260" t="s">
        <v>1979</v>
      </c>
      <c r="F3" s="236">
        <v>10.3</v>
      </c>
      <c r="G3" s="159" t="s">
        <v>1804</v>
      </c>
      <c r="H3" s="158"/>
      <c r="I3" s="158"/>
      <c r="J3" s="158"/>
      <c r="K3" s="158"/>
      <c r="L3" s="158">
        <v>60</v>
      </c>
      <c r="M3" s="158">
        <v>30</v>
      </c>
      <c r="N3" s="158">
        <v>41</v>
      </c>
      <c r="O3" s="158">
        <v>30</v>
      </c>
      <c r="P3" s="160">
        <f>SUM(H3:O3)</f>
        <v>161</v>
      </c>
      <c r="Q3" s="384" t="s">
        <v>31</v>
      </c>
      <c r="R3" s="488" t="b">
        <v>1</v>
      </c>
      <c r="S3" s="345">
        <v>115951</v>
      </c>
      <c r="T3" s="413" t="s">
        <v>32</v>
      </c>
      <c r="U3" s="162" t="s">
        <v>53</v>
      </c>
      <c r="V3" s="162" t="s">
        <v>54</v>
      </c>
      <c r="W3" s="162"/>
      <c r="X3" s="162">
        <v>1016572</v>
      </c>
      <c r="Y3" s="158" t="s">
        <v>1980</v>
      </c>
      <c r="Z3" s="162"/>
    </row>
    <row r="4" spans="1:26" ht="24">
      <c r="A4" s="385" t="s">
        <v>1688</v>
      </c>
      <c r="B4" s="158" t="s">
        <v>66</v>
      </c>
      <c r="C4" s="260" t="s">
        <v>1981</v>
      </c>
      <c r="D4" s="260" t="s">
        <v>1982</v>
      </c>
      <c r="E4" s="260" t="s">
        <v>1983</v>
      </c>
      <c r="F4" s="236">
        <v>10.3</v>
      </c>
      <c r="G4" s="159" t="s">
        <v>1804</v>
      </c>
      <c r="H4" s="158"/>
      <c r="I4" s="158"/>
      <c r="J4" s="158"/>
      <c r="K4" s="158"/>
      <c r="L4" s="158">
        <v>60</v>
      </c>
      <c r="M4" s="158">
        <v>60</v>
      </c>
      <c r="N4" s="158">
        <v>11</v>
      </c>
      <c r="O4" s="158">
        <v>30</v>
      </c>
      <c r="P4" s="160">
        <f>SUM(H4:O4)</f>
        <v>161</v>
      </c>
      <c r="Q4" s="384" t="s">
        <v>31</v>
      </c>
      <c r="R4" s="488" t="b">
        <v>1</v>
      </c>
      <c r="S4" s="345">
        <v>115952</v>
      </c>
      <c r="T4" s="413" t="s">
        <v>32</v>
      </c>
      <c r="U4" s="162" t="s">
        <v>53</v>
      </c>
      <c r="V4" s="162" t="s">
        <v>54</v>
      </c>
      <c r="W4" s="162"/>
      <c r="X4" s="162">
        <v>1016573</v>
      </c>
      <c r="Y4" s="162" t="s">
        <v>1984</v>
      </c>
      <c r="Z4" s="162"/>
    </row>
    <row r="5" spans="1:26" ht="24">
      <c r="A5" s="500" t="s">
        <v>63</v>
      </c>
      <c r="B5" s="158" t="s">
        <v>208</v>
      </c>
      <c r="C5" s="260" t="s">
        <v>1985</v>
      </c>
      <c r="D5" s="260" t="s">
        <v>1150</v>
      </c>
      <c r="E5" s="260" t="s">
        <v>1960</v>
      </c>
      <c r="F5" s="236">
        <v>12.2</v>
      </c>
      <c r="G5" s="159" t="s">
        <v>1834</v>
      </c>
      <c r="H5" s="158"/>
      <c r="I5" s="158"/>
      <c r="J5" s="158"/>
      <c r="K5" s="158"/>
      <c r="L5" s="158"/>
      <c r="M5" s="158">
        <v>0</v>
      </c>
      <c r="N5" s="158">
        <v>90</v>
      </c>
      <c r="O5" s="158">
        <v>71</v>
      </c>
      <c r="P5" s="160">
        <f>SUM(H5:O5)</f>
        <v>161</v>
      </c>
      <c r="Q5" s="384" t="s">
        <v>31</v>
      </c>
      <c r="R5" s="488" t="b">
        <v>0</v>
      </c>
      <c r="S5" s="345">
        <v>115960</v>
      </c>
      <c r="T5" s="413" t="s">
        <v>32</v>
      </c>
      <c r="U5" s="162" t="s">
        <v>59</v>
      </c>
      <c r="V5" s="162" t="s">
        <v>60</v>
      </c>
      <c r="W5" s="162"/>
      <c r="X5" s="162">
        <v>1016574</v>
      </c>
      <c r="Y5" s="162" t="s">
        <v>1986</v>
      </c>
      <c r="Z5" s="162"/>
    </row>
    <row r="6" spans="1:26" ht="24">
      <c r="A6" s="495" t="s">
        <v>63</v>
      </c>
      <c r="B6" s="158" t="s">
        <v>192</v>
      </c>
      <c r="C6" s="158" t="s">
        <v>1987</v>
      </c>
      <c r="D6" s="158" t="s">
        <v>1177</v>
      </c>
      <c r="E6" s="260" t="s">
        <v>1988</v>
      </c>
      <c r="F6" s="236">
        <v>9.65</v>
      </c>
      <c r="G6" s="159" t="s">
        <v>1804</v>
      </c>
      <c r="H6" s="158"/>
      <c r="I6" s="158"/>
      <c r="J6" s="158"/>
      <c r="K6" s="158"/>
      <c r="L6" s="158">
        <v>60</v>
      </c>
      <c r="M6" s="158">
        <v>0</v>
      </c>
      <c r="N6" s="158">
        <v>30</v>
      </c>
      <c r="O6" s="158">
        <v>71</v>
      </c>
      <c r="P6" s="160">
        <f>SUM(H6:O6)</f>
        <v>161</v>
      </c>
      <c r="Q6" s="384" t="s">
        <v>31</v>
      </c>
      <c r="R6" s="488" t="b">
        <v>0</v>
      </c>
      <c r="S6" s="345">
        <v>115955</v>
      </c>
      <c r="T6" s="413" t="s">
        <v>32</v>
      </c>
      <c r="U6" s="162" t="s">
        <v>59</v>
      </c>
      <c r="V6" s="162" t="s">
        <v>60</v>
      </c>
      <c r="W6" s="162"/>
      <c r="X6" s="162">
        <v>1016575</v>
      </c>
      <c r="Y6" s="162"/>
      <c r="Z6" s="162"/>
    </row>
    <row r="7" spans="1:26" ht="24">
      <c r="A7" s="497" t="s">
        <v>1771</v>
      </c>
      <c r="B7" s="158" t="s">
        <v>192</v>
      </c>
      <c r="C7" s="158" t="s">
        <v>1989</v>
      </c>
      <c r="D7" s="158" t="s">
        <v>1465</v>
      </c>
      <c r="E7" s="260" t="s">
        <v>1990</v>
      </c>
      <c r="F7" s="236">
        <v>12.3</v>
      </c>
      <c r="G7" s="159" t="s">
        <v>1804</v>
      </c>
      <c r="H7" s="158"/>
      <c r="I7" s="158"/>
      <c r="J7" s="158"/>
      <c r="K7" s="158"/>
      <c r="L7" s="158">
        <v>60</v>
      </c>
      <c r="M7" s="158">
        <v>30</v>
      </c>
      <c r="N7" s="158">
        <v>30</v>
      </c>
      <c r="O7" s="158">
        <v>41</v>
      </c>
      <c r="P7" s="160">
        <f>SUM(H7:O7)</f>
        <v>161</v>
      </c>
      <c r="Q7" s="384" t="s">
        <v>31</v>
      </c>
      <c r="R7" s="488" t="b">
        <v>0</v>
      </c>
      <c r="S7" s="345">
        <v>115959</v>
      </c>
      <c r="T7" s="413" t="s">
        <v>32</v>
      </c>
      <c r="U7" s="162" t="s">
        <v>59</v>
      </c>
      <c r="V7" s="162" t="s">
        <v>60</v>
      </c>
      <c r="W7" s="162"/>
      <c r="X7" s="162">
        <v>1016576</v>
      </c>
      <c r="Y7" s="162"/>
      <c r="Z7" s="162"/>
    </row>
    <row r="8" spans="1:26" ht="24">
      <c r="A8" s="495" t="s">
        <v>865</v>
      </c>
      <c r="B8" s="158" t="s">
        <v>192</v>
      </c>
      <c r="C8" s="158" t="s">
        <v>1991</v>
      </c>
      <c r="D8" s="158" t="s">
        <v>1177</v>
      </c>
      <c r="E8" s="260" t="s">
        <v>1988</v>
      </c>
      <c r="F8" s="236">
        <v>9.65</v>
      </c>
      <c r="G8" s="159" t="s">
        <v>1804</v>
      </c>
      <c r="H8" s="158"/>
      <c r="I8" s="158"/>
      <c r="J8" s="158"/>
      <c r="K8" s="158"/>
      <c r="L8" s="158">
        <v>30</v>
      </c>
      <c r="M8" s="158">
        <v>60</v>
      </c>
      <c r="N8" s="158">
        <v>30</v>
      </c>
      <c r="O8" s="158">
        <v>41</v>
      </c>
      <c r="P8" s="160">
        <f>SUM(H8:O8)</f>
        <v>161</v>
      </c>
      <c r="Q8" s="384" t="s">
        <v>31</v>
      </c>
      <c r="R8" s="488" t="b">
        <v>0</v>
      </c>
      <c r="S8" s="345">
        <v>115957</v>
      </c>
      <c r="T8" s="413" t="s">
        <v>32</v>
      </c>
      <c r="U8" s="162" t="s">
        <v>59</v>
      </c>
      <c r="V8" s="162" t="s">
        <v>60</v>
      </c>
      <c r="W8" s="162"/>
      <c r="X8" s="162">
        <v>1016577</v>
      </c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1"/>
      <c r="R9" s="160"/>
      <c r="S9" s="201"/>
      <c r="T9" s="160"/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1"/>
      <c r="R10" s="160"/>
      <c r="S10" s="160"/>
      <c r="T10" s="160"/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270</v>
      </c>
      <c r="M11" s="164">
        <f>SUM(M3:M10)</f>
        <v>180</v>
      </c>
      <c r="N11" s="164">
        <f>SUM(N3:N10)</f>
        <v>232</v>
      </c>
      <c r="O11" s="164">
        <f>SUM(O3:O10)</f>
        <v>284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9" spans="4:6">
      <c r="D19" s="496" t="s">
        <v>1992</v>
      </c>
      <c r="E19" s="496"/>
    </row>
    <row r="20" spans="4:6">
      <c r="D20" s="498" t="s">
        <v>1993</v>
      </c>
      <c r="E20" s="498"/>
      <c r="F20" s="498"/>
    </row>
    <row r="21" spans="4:6">
      <c r="D21" s="53" t="s">
        <v>1994</v>
      </c>
      <c r="E21" s="53"/>
      <c r="F21" s="53"/>
    </row>
    <row r="22" spans="4:6">
      <c r="D22" s="499" t="s">
        <v>1995</v>
      </c>
      <c r="E22" s="499"/>
      <c r="F22" s="499"/>
    </row>
  </sheetData>
  <mergeCells count="8">
    <mergeCell ref="A1:F1"/>
    <mergeCell ref="H1:P1"/>
    <mergeCell ref="Q1:Z1"/>
    <mergeCell ref="B13:C13"/>
    <mergeCell ref="E13:E15"/>
    <mergeCell ref="F13:K15"/>
    <mergeCell ref="B14:C14"/>
    <mergeCell ref="B15:C15"/>
  </mergeCells>
  <conditionalFormatting sqref="X11 U3:U10">
    <cfRule type="containsText" dxfId="1687" priority="15" operator="containsText" text="Terminal 1">
      <formula>NOT(ISERROR(SEARCH("Terminal 1",U3)))</formula>
    </cfRule>
    <cfRule type="containsText" dxfId="1686" priority="16" operator="containsText" text="OSCC">
      <formula>NOT(ISERROR(SEARCH("OSCC",U3)))</formula>
    </cfRule>
    <cfRule type="containsText" dxfId="1685" priority="17" operator="containsText" text="GPC">
      <formula>NOT(ISERROR(SEARCH("GPC",U3)))</formula>
    </cfRule>
    <cfRule type="containsText" dxfId="1684" priority="18" operator="containsText" text="Helsinki">
      <formula>NOT(ISERROR(SEARCH("Helsinki",U3)))</formula>
    </cfRule>
  </conditionalFormatting>
  <conditionalFormatting sqref="V3:V9">
    <cfRule type="cellIs" dxfId="1683" priority="12" operator="equal">
      <formula>"LAST"</formula>
    </cfRule>
    <cfRule type="cellIs" dxfId="1682" priority="13" operator="equal">
      <formula>"FIRST"</formula>
    </cfRule>
    <cfRule type="cellIs" dxfId="1681" priority="14" operator="equal">
      <formula>"MIDDLE"</formula>
    </cfRule>
  </conditionalFormatting>
  <dataValidations count="3">
    <dataValidation type="list" showInputMessage="1" showErrorMessage="1" sqref="X11" xr:uid="{C64FD8D0-E83D-4CAF-A458-6A91AEF9B63D}">
      <formula1>"GPC, OSCC, Terminal 1, Helsinki"</formula1>
    </dataValidation>
    <dataValidation type="list" allowBlank="1" showInputMessage="1" showErrorMessage="1" sqref="V3:V9" xr:uid="{B46FF1B4-6DE1-46BE-B54D-357E653F9228}">
      <formula1>"FIRST, MIDDLE, LAST"</formula1>
    </dataValidation>
    <dataValidation type="list" showInputMessage="1" showErrorMessage="1" sqref="U3:U10" xr:uid="{2CEAF463-07B3-4424-8036-656869F488D6}">
      <formula1>"GPC,OSCC,Terminal 1,Helsinki,Filetfabrikken"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FCFB-9977-444B-861E-52978819E9EC}">
  <sheetPr>
    <tabColor rgb="FFF2C4F2"/>
  </sheetPr>
  <dimension ref="A1:AB29"/>
  <sheetViews>
    <sheetView workbookViewId="0">
      <selection activeCell="T11" sqref="T1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2.42578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260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43" t="s">
        <v>261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262</v>
      </c>
      <c r="B3" s="158" t="s">
        <v>66</v>
      </c>
      <c r="C3" s="207" t="s">
        <v>263</v>
      </c>
      <c r="D3" s="158" t="s">
        <v>180</v>
      </c>
      <c r="E3" s="158" t="s">
        <v>264</v>
      </c>
      <c r="F3" s="236">
        <v>11.9</v>
      </c>
      <c r="G3" s="628">
        <v>121524</v>
      </c>
      <c r="H3" s="722" t="s">
        <v>265</v>
      </c>
      <c r="I3" s="158"/>
      <c r="J3" s="158"/>
      <c r="K3" s="158"/>
      <c r="L3" s="158"/>
      <c r="M3" s="158"/>
      <c r="N3" s="158"/>
      <c r="O3" s="207">
        <v>71</v>
      </c>
      <c r="P3" s="207">
        <v>90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213</v>
      </c>
      <c r="W3" s="162"/>
      <c r="X3" s="162" t="s">
        <v>256</v>
      </c>
      <c r="Y3" s="162"/>
      <c r="Z3" s="162">
        <v>1022167</v>
      </c>
      <c r="AA3" s="162"/>
      <c r="AB3" s="162"/>
    </row>
    <row r="4" spans="1:28" ht="24">
      <c r="A4" s="158" t="s">
        <v>65</v>
      </c>
      <c r="B4" s="158" t="s">
        <v>66</v>
      </c>
      <c r="C4" s="207" t="s">
        <v>266</v>
      </c>
      <c r="D4" s="158" t="s">
        <v>180</v>
      </c>
      <c r="E4" s="158" t="s">
        <v>264</v>
      </c>
      <c r="F4" s="236">
        <v>11.9</v>
      </c>
      <c r="G4" s="628">
        <v>121525</v>
      </c>
      <c r="H4" s="722" t="s">
        <v>267</v>
      </c>
      <c r="I4" s="158"/>
      <c r="J4" s="158"/>
      <c r="K4" s="158"/>
      <c r="L4" s="158"/>
      <c r="M4" s="207">
        <v>41</v>
      </c>
      <c r="N4" s="158"/>
      <c r="O4" s="207">
        <v>60</v>
      </c>
      <c r="P4" s="207">
        <v>60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213</v>
      </c>
      <c r="W4" s="162"/>
      <c r="X4" s="162" t="s">
        <v>256</v>
      </c>
      <c r="Y4" s="162"/>
      <c r="Z4" s="162">
        <v>1022169</v>
      </c>
      <c r="AA4" s="162"/>
      <c r="AB4" s="162"/>
    </row>
    <row r="5" spans="1:28" ht="24">
      <c r="A5" s="158" t="s">
        <v>178</v>
      </c>
      <c r="B5" s="158" t="s">
        <v>66</v>
      </c>
      <c r="C5" s="207" t="s">
        <v>268</v>
      </c>
      <c r="D5" s="158" t="s">
        <v>180</v>
      </c>
      <c r="E5" s="158" t="s">
        <v>264</v>
      </c>
      <c r="F5" s="236">
        <v>11.9</v>
      </c>
      <c r="G5" s="628">
        <v>121526</v>
      </c>
      <c r="H5" s="722" t="s">
        <v>267</v>
      </c>
      <c r="I5" s="158"/>
      <c r="J5" s="158"/>
      <c r="K5" s="158"/>
      <c r="L5" s="158"/>
      <c r="M5" s="158"/>
      <c r="N5" s="158"/>
      <c r="O5" s="207">
        <v>101</v>
      </c>
      <c r="P5" s="207">
        <v>60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213</v>
      </c>
      <c r="W5" s="162"/>
      <c r="X5" s="162" t="s">
        <v>256</v>
      </c>
      <c r="Y5" s="162"/>
      <c r="Z5" s="162">
        <v>1022170</v>
      </c>
      <c r="AA5" s="162"/>
      <c r="AB5" s="162"/>
    </row>
    <row r="6" spans="1:28" ht="24">
      <c r="A6" s="207" t="s">
        <v>215</v>
      </c>
      <c r="B6" s="158" t="s">
        <v>49</v>
      </c>
      <c r="C6" s="207" t="s">
        <v>269</v>
      </c>
      <c r="D6" s="158" t="s">
        <v>57</v>
      </c>
      <c r="E6" s="158" t="s">
        <v>270</v>
      </c>
      <c r="F6" s="236">
        <v>10.9</v>
      </c>
      <c r="G6" s="628">
        <v>121527</v>
      </c>
      <c r="H6" s="722" t="s">
        <v>265</v>
      </c>
      <c r="I6" s="158"/>
      <c r="J6" s="158"/>
      <c r="K6" s="158"/>
      <c r="L6" s="158"/>
      <c r="M6" s="158"/>
      <c r="N6" s="158"/>
      <c r="O6" s="207">
        <v>60</v>
      </c>
      <c r="P6" s="207">
        <v>101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213</v>
      </c>
      <c r="W6" s="162"/>
      <c r="X6" s="162" t="s">
        <v>256</v>
      </c>
      <c r="Y6" s="162"/>
      <c r="Z6" s="162">
        <v>1022172</v>
      </c>
      <c r="AA6" s="162"/>
      <c r="AB6" s="162"/>
    </row>
    <row r="7" spans="1:28" ht="24">
      <c r="A7" s="158" t="s">
        <v>271</v>
      </c>
      <c r="B7" s="158" t="s">
        <v>49</v>
      </c>
      <c r="C7" s="158" t="s">
        <v>272</v>
      </c>
      <c r="D7" s="158" t="s">
        <v>57</v>
      </c>
      <c r="E7" s="158" t="s">
        <v>270</v>
      </c>
      <c r="F7" s="236">
        <v>10.9</v>
      </c>
      <c r="G7" s="628">
        <v>121579</v>
      </c>
      <c r="H7" s="722" t="s">
        <v>273</v>
      </c>
      <c r="I7" s="158"/>
      <c r="J7" s="158"/>
      <c r="K7" s="158"/>
      <c r="L7" s="158"/>
      <c r="M7" s="158"/>
      <c r="N7" s="158"/>
      <c r="O7" s="207">
        <v>60</v>
      </c>
      <c r="P7" s="207">
        <v>101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213</v>
      </c>
      <c r="W7" s="162"/>
      <c r="X7" s="162" t="s">
        <v>256</v>
      </c>
      <c r="Y7" s="162"/>
      <c r="Z7" s="162">
        <v>1022173</v>
      </c>
      <c r="AA7" s="162"/>
      <c r="AB7" s="162"/>
    </row>
    <row r="8" spans="1:28" ht="24">
      <c r="A8" s="158" t="s">
        <v>246</v>
      </c>
      <c r="B8" s="158" t="s">
        <v>49</v>
      </c>
      <c r="C8" s="158" t="s">
        <v>274</v>
      </c>
      <c r="D8" s="158" t="s">
        <v>57</v>
      </c>
      <c r="E8" s="158" t="s">
        <v>270</v>
      </c>
      <c r="F8" s="236">
        <v>10.9</v>
      </c>
      <c r="G8" s="628">
        <v>121528</v>
      </c>
      <c r="H8" s="722" t="s">
        <v>275</v>
      </c>
      <c r="I8" s="158"/>
      <c r="J8" s="158"/>
      <c r="K8" s="158"/>
      <c r="L8" s="158"/>
      <c r="M8" s="158"/>
      <c r="N8" s="158"/>
      <c r="O8" s="207">
        <v>60</v>
      </c>
      <c r="P8" s="207">
        <v>101</v>
      </c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0.25</v>
      </c>
      <c r="V8" s="162" t="s">
        <v>213</v>
      </c>
      <c r="W8" s="162"/>
      <c r="X8" s="162" t="s">
        <v>256</v>
      </c>
      <c r="Y8" s="162"/>
      <c r="Z8" s="162">
        <v>1022174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41</v>
      </c>
      <c r="N9" s="164">
        <f>SUM(N3:N8)</f>
        <v>0</v>
      </c>
      <c r="O9" s="164">
        <f>SUM(O3:O8)</f>
        <v>412</v>
      </c>
      <c r="P9" s="164">
        <f>SUM(P3:P8)</f>
        <v>513</v>
      </c>
      <c r="Q9" s="164">
        <f>SUM(Q3:Q8)</f>
        <v>966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6" spans="1:28" ht="27">
      <c r="A16" s="730" t="s">
        <v>276</v>
      </c>
      <c r="B16" s="730"/>
      <c r="C16" s="730"/>
      <c r="D16" s="730"/>
      <c r="E16" s="730"/>
      <c r="F16" s="731"/>
      <c r="G16" s="624"/>
      <c r="H16" s="238"/>
      <c r="I16" s="730" t="s">
        <v>1</v>
      </c>
      <c r="J16" s="730"/>
      <c r="K16" s="730"/>
      <c r="L16" s="730"/>
      <c r="M16" s="730"/>
      <c r="N16" s="730"/>
      <c r="O16" s="730"/>
      <c r="P16" s="730"/>
      <c r="Q16" s="731"/>
      <c r="R16" s="743">
        <v>0.70833333333333337</v>
      </c>
      <c r="S16" s="733"/>
      <c r="T16" s="733"/>
      <c r="U16" s="733"/>
      <c r="V16" s="733"/>
      <c r="W16" s="733"/>
      <c r="X16" s="733"/>
      <c r="Y16" s="733"/>
      <c r="Z16" s="521"/>
      <c r="AA16" s="521"/>
      <c r="AB16" s="520"/>
    </row>
    <row r="17" spans="1:28" ht="24">
      <c r="A17" s="172" t="s">
        <v>3</v>
      </c>
      <c r="B17" s="172" t="s">
        <v>4</v>
      </c>
      <c r="C17" s="172" t="s">
        <v>5</v>
      </c>
      <c r="D17" s="172" t="s">
        <v>6</v>
      </c>
      <c r="E17" s="172" t="s">
        <v>7</v>
      </c>
      <c r="F17" s="172" t="s">
        <v>8</v>
      </c>
      <c r="G17" s="512" t="s">
        <v>9</v>
      </c>
      <c r="H17" s="173" t="s">
        <v>10</v>
      </c>
      <c r="I17" s="174" t="s">
        <v>11</v>
      </c>
      <c r="J17" s="174" t="s">
        <v>12</v>
      </c>
      <c r="K17" s="174" t="s">
        <v>13</v>
      </c>
      <c r="L17" s="174" t="s">
        <v>14</v>
      </c>
      <c r="M17" s="174" t="s">
        <v>15</v>
      </c>
      <c r="N17" s="174" t="s">
        <v>16</v>
      </c>
      <c r="O17" s="174" t="s">
        <v>17</v>
      </c>
      <c r="P17" s="175" t="s">
        <v>44</v>
      </c>
      <c r="Q17" s="172" t="s">
        <v>19</v>
      </c>
      <c r="R17" s="512" t="s">
        <v>20</v>
      </c>
      <c r="S17" s="517" t="s">
        <v>21</v>
      </c>
      <c r="T17" s="513" t="s">
        <v>22</v>
      </c>
      <c r="U17" s="512" t="s">
        <v>23</v>
      </c>
      <c r="V17" s="512" t="s">
        <v>24</v>
      </c>
      <c r="W17" s="512" t="s">
        <v>25</v>
      </c>
      <c r="X17" s="512" t="s">
        <v>26</v>
      </c>
      <c r="Y17" s="512" t="s">
        <v>27</v>
      </c>
      <c r="Z17" s="512" t="s">
        <v>28</v>
      </c>
      <c r="AA17" s="512" t="s">
        <v>29</v>
      </c>
      <c r="AB17" s="512" t="s">
        <v>30</v>
      </c>
    </row>
    <row r="18" spans="1:28" ht="24">
      <c r="A18" s="158" t="s">
        <v>160</v>
      </c>
      <c r="B18" s="158" t="s">
        <v>161</v>
      </c>
      <c r="C18" s="207" t="s">
        <v>277</v>
      </c>
      <c r="D18" s="158" t="s">
        <v>278</v>
      </c>
      <c r="E18" s="158" t="s">
        <v>279</v>
      </c>
      <c r="F18" s="236">
        <v>12.3</v>
      </c>
      <c r="G18" s="628">
        <v>121586</v>
      </c>
      <c r="H18" s="159"/>
      <c r="I18" s="158"/>
      <c r="J18" s="158"/>
      <c r="K18" s="158"/>
      <c r="L18" s="207">
        <v>27</v>
      </c>
      <c r="M18" s="207">
        <v>54</v>
      </c>
      <c r="N18" s="158"/>
      <c r="O18" s="207">
        <v>80</v>
      </c>
      <c r="P18" s="158"/>
      <c r="Q18" s="160">
        <f>SUM(I18:P18)</f>
        <v>161</v>
      </c>
      <c r="R18" s="162" t="s">
        <v>33</v>
      </c>
      <c r="S18" s="162" t="s">
        <v>34</v>
      </c>
      <c r="T18" s="515" t="b">
        <v>0</v>
      </c>
      <c r="U18" s="206">
        <v>0.25</v>
      </c>
      <c r="V18" s="162" t="s">
        <v>59</v>
      </c>
      <c r="W18" s="162"/>
      <c r="X18" s="162" t="s">
        <v>166</v>
      </c>
      <c r="Y18" s="162"/>
      <c r="Z18" s="162">
        <v>1022175</v>
      </c>
      <c r="AA18" s="162"/>
      <c r="AB18" s="162"/>
    </row>
    <row r="19" spans="1:28" ht="24">
      <c r="A19" s="158" t="s">
        <v>61</v>
      </c>
      <c r="B19" s="158" t="s">
        <v>192</v>
      </c>
      <c r="C19" s="207" t="s">
        <v>280</v>
      </c>
      <c r="D19" s="158" t="s">
        <v>281</v>
      </c>
      <c r="E19" s="158" t="s">
        <v>282</v>
      </c>
      <c r="F19" s="236">
        <v>12.65</v>
      </c>
      <c r="G19" s="628">
        <v>121561</v>
      </c>
      <c r="H19" s="159" t="s">
        <v>273</v>
      </c>
      <c r="I19" s="722"/>
      <c r="J19" s="158"/>
      <c r="K19" s="158"/>
      <c r="L19" s="158"/>
      <c r="M19" s="158"/>
      <c r="N19" s="207">
        <v>71</v>
      </c>
      <c r="O19" s="207">
        <v>90</v>
      </c>
      <c r="P19" s="158"/>
      <c r="Q19" s="160">
        <f>SUM(I19:P19)</f>
        <v>161</v>
      </c>
      <c r="R19" s="514" t="s">
        <v>31</v>
      </c>
      <c r="S19" s="516" t="s">
        <v>32</v>
      </c>
      <c r="T19" s="515" t="b">
        <v>0</v>
      </c>
      <c r="U19" s="206">
        <v>0.20833333333333334</v>
      </c>
      <c r="V19" s="162" t="s">
        <v>59</v>
      </c>
      <c r="W19" s="162"/>
      <c r="X19" s="162" t="s">
        <v>256</v>
      </c>
      <c r="Y19" s="162"/>
      <c r="Z19" s="162">
        <v>1022176</v>
      </c>
      <c r="AA19" s="162"/>
      <c r="AB19" s="162"/>
    </row>
    <row r="20" spans="1:28" ht="24">
      <c r="A20" s="158" t="s">
        <v>283</v>
      </c>
      <c r="B20" s="158" t="s">
        <v>192</v>
      </c>
      <c r="C20" s="207" t="s">
        <v>284</v>
      </c>
      <c r="D20" s="158" t="s">
        <v>281</v>
      </c>
      <c r="E20" s="158" t="s">
        <v>282</v>
      </c>
      <c r="F20" s="236">
        <v>12.65</v>
      </c>
      <c r="G20" s="628">
        <v>121580</v>
      </c>
      <c r="H20" s="159" t="s">
        <v>212</v>
      </c>
      <c r="I20" s="722"/>
      <c r="J20" s="158"/>
      <c r="K20" s="158"/>
      <c r="L20" s="158"/>
      <c r="M20" s="207">
        <v>30</v>
      </c>
      <c r="N20" s="207">
        <v>30</v>
      </c>
      <c r="O20" s="207">
        <v>60</v>
      </c>
      <c r="P20" s="207">
        <v>41</v>
      </c>
      <c r="Q20" s="160">
        <f>SUM(I20:P20)</f>
        <v>161</v>
      </c>
      <c r="R20" s="514" t="s">
        <v>31</v>
      </c>
      <c r="S20" s="516" t="s">
        <v>32</v>
      </c>
      <c r="T20" s="515" t="b">
        <v>0</v>
      </c>
      <c r="U20" s="206">
        <v>0.20833333333333334</v>
      </c>
      <c r="V20" s="162" t="s">
        <v>59</v>
      </c>
      <c r="W20" s="162"/>
      <c r="X20" s="162" t="s">
        <v>256</v>
      </c>
      <c r="Y20" s="162"/>
      <c r="Z20" s="162">
        <v>1022177</v>
      </c>
      <c r="AA20" s="162"/>
      <c r="AB20" s="162"/>
    </row>
    <row r="21" spans="1:28" ht="24">
      <c r="A21" s="158" t="s">
        <v>178</v>
      </c>
      <c r="B21" s="158" t="s">
        <v>208</v>
      </c>
      <c r="C21" s="207" t="s">
        <v>285</v>
      </c>
      <c r="D21" s="158" t="s">
        <v>210</v>
      </c>
      <c r="E21" s="158" t="s">
        <v>270</v>
      </c>
      <c r="F21" s="236">
        <v>11.4</v>
      </c>
      <c r="G21" s="628">
        <v>121533</v>
      </c>
      <c r="H21" s="159" t="s">
        <v>265</v>
      </c>
      <c r="I21" s="722"/>
      <c r="J21" s="158"/>
      <c r="K21" s="158"/>
      <c r="L21" s="158"/>
      <c r="M21" s="158"/>
      <c r="N21" s="207">
        <v>71</v>
      </c>
      <c r="O21" s="207">
        <v>90</v>
      </c>
      <c r="P21" s="158"/>
      <c r="Q21" s="160">
        <f>SUM(I21:P21)</f>
        <v>161</v>
      </c>
      <c r="R21" s="514" t="s">
        <v>31</v>
      </c>
      <c r="S21" s="516" t="s">
        <v>32</v>
      </c>
      <c r="T21" s="515" t="b">
        <v>0</v>
      </c>
      <c r="U21" s="206">
        <v>0.25</v>
      </c>
      <c r="V21" s="162" t="s">
        <v>213</v>
      </c>
      <c r="W21" s="162"/>
      <c r="X21" s="162" t="s">
        <v>256</v>
      </c>
      <c r="Y21" s="162"/>
      <c r="Z21" s="162">
        <v>1022180</v>
      </c>
      <c r="AA21" s="162"/>
      <c r="AB21" s="162"/>
    </row>
    <row r="22" spans="1:28" ht="24">
      <c r="A22" s="158" t="s">
        <v>246</v>
      </c>
      <c r="B22" s="158" t="s">
        <v>208</v>
      </c>
      <c r="C22" s="207" t="s">
        <v>286</v>
      </c>
      <c r="D22" s="158" t="s">
        <v>210</v>
      </c>
      <c r="E22" s="158" t="s">
        <v>270</v>
      </c>
      <c r="F22" s="236">
        <v>11.4</v>
      </c>
      <c r="G22" s="628">
        <v>121534</v>
      </c>
      <c r="H22" s="159" t="s">
        <v>265</v>
      </c>
      <c r="I22" s="722"/>
      <c r="J22" s="158"/>
      <c r="K22" s="158"/>
      <c r="L22" s="158"/>
      <c r="M22" s="158"/>
      <c r="N22" s="207">
        <v>71</v>
      </c>
      <c r="O22" s="207">
        <v>90</v>
      </c>
      <c r="P22" s="158"/>
      <c r="Q22" s="160">
        <f>SUM(I22:P22)</f>
        <v>161</v>
      </c>
      <c r="R22" s="514" t="s">
        <v>31</v>
      </c>
      <c r="S22" s="516" t="s">
        <v>32</v>
      </c>
      <c r="T22" s="515" t="b">
        <v>0</v>
      </c>
      <c r="U22" s="206">
        <v>0.25</v>
      </c>
      <c r="V22" s="162" t="s">
        <v>213</v>
      </c>
      <c r="W22" s="162"/>
      <c r="X22" s="162" t="s">
        <v>256</v>
      </c>
      <c r="Y22" s="162"/>
      <c r="Z22" s="162">
        <v>1022181</v>
      </c>
      <c r="AA22" s="162"/>
      <c r="AB22" s="162"/>
    </row>
    <row r="23" spans="1:28" ht="24">
      <c r="A23" s="158" t="s">
        <v>287</v>
      </c>
      <c r="B23" s="158" t="s">
        <v>66</v>
      </c>
      <c r="C23" s="207" t="s">
        <v>288</v>
      </c>
      <c r="D23" s="158" t="s">
        <v>180</v>
      </c>
      <c r="E23" s="158" t="s">
        <v>264</v>
      </c>
      <c r="F23" s="236">
        <v>11.9</v>
      </c>
      <c r="G23" s="628">
        <v>121535</v>
      </c>
      <c r="H23" s="159" t="s">
        <v>267</v>
      </c>
      <c r="I23" s="722"/>
      <c r="J23" s="158"/>
      <c r="K23" s="158"/>
      <c r="L23" s="158"/>
      <c r="M23" s="158"/>
      <c r="N23" s="207">
        <v>30</v>
      </c>
      <c r="O23" s="207">
        <v>90</v>
      </c>
      <c r="P23" s="207">
        <v>41</v>
      </c>
      <c r="Q23" s="160">
        <f>SUM(I23:P23)</f>
        <v>161</v>
      </c>
      <c r="R23" s="514" t="s">
        <v>31</v>
      </c>
      <c r="S23" s="516" t="s">
        <v>32</v>
      </c>
      <c r="T23" s="515" t="b">
        <v>0</v>
      </c>
      <c r="U23" s="206">
        <v>0.25</v>
      </c>
      <c r="V23" s="162" t="s">
        <v>213</v>
      </c>
      <c r="W23" s="162"/>
      <c r="X23" s="162" t="s">
        <v>256</v>
      </c>
      <c r="Y23" s="162"/>
      <c r="Z23" s="162">
        <v>1022182</v>
      </c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SUM(I18:I23)</f>
        <v>0</v>
      </c>
      <c r="J24" s="164">
        <f>SUM(J18:J23)</f>
        <v>0</v>
      </c>
      <c r="K24" s="164">
        <f>SUM(K18:K23)</f>
        <v>0</v>
      </c>
      <c r="L24" s="164">
        <f>SUM(L18:L23)</f>
        <v>27</v>
      </c>
      <c r="M24" s="164">
        <f>SUM(M18:M23)</f>
        <v>84</v>
      </c>
      <c r="N24" s="164">
        <f>SUM(N18:N23)</f>
        <v>273</v>
      </c>
      <c r="O24" s="164">
        <f>SUM(O18:O23)</f>
        <v>500</v>
      </c>
      <c r="P24" s="164">
        <f>SUM(P18:P23)</f>
        <v>82</v>
      </c>
      <c r="Q24" s="164">
        <f>SUM(Q18:Q23)</f>
        <v>966</v>
      </c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36"/>
      <c r="G26" s="736"/>
      <c r="H26" s="736"/>
      <c r="I26" s="736"/>
      <c r="J26" s="736"/>
      <c r="K26" s="736"/>
      <c r="L26" s="736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36"/>
      <c r="G27" s="736"/>
      <c r="H27" s="736"/>
      <c r="I27" s="736"/>
      <c r="J27" s="736"/>
      <c r="K27" s="736"/>
      <c r="L27" s="736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36"/>
      <c r="G28" s="736"/>
      <c r="H28" s="736"/>
      <c r="I28" s="736"/>
      <c r="J28" s="736"/>
      <c r="K28" s="736"/>
      <c r="L28" s="736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 ht="28.5">
      <c r="A29" s="223" t="s">
        <v>41</v>
      </c>
      <c r="B29" s="225"/>
      <c r="C29" s="224"/>
      <c r="D29" s="230"/>
      <c r="E29" s="226"/>
      <c r="F29" s="227"/>
      <c r="G29" s="227"/>
      <c r="H29" s="228"/>
      <c r="I29" s="229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</row>
  </sheetData>
  <mergeCells count="16">
    <mergeCell ref="A1:F1"/>
    <mergeCell ref="I1:Q1"/>
    <mergeCell ref="R1:Y1"/>
    <mergeCell ref="B11:C11"/>
    <mergeCell ref="E11:E13"/>
    <mergeCell ref="F11:L13"/>
    <mergeCell ref="B12:C12"/>
    <mergeCell ref="B13:C13"/>
    <mergeCell ref="A16:F16"/>
    <mergeCell ref="I16:Q16"/>
    <mergeCell ref="R16:Y16"/>
    <mergeCell ref="B26:C26"/>
    <mergeCell ref="E26:E28"/>
    <mergeCell ref="F26:L28"/>
    <mergeCell ref="B27:C27"/>
    <mergeCell ref="B28:C28"/>
  </mergeCells>
  <conditionalFormatting sqref="Z9">
    <cfRule type="containsText" dxfId="3175" priority="14" operator="containsText" text="Terminal 1">
      <formula>NOT(ISERROR(SEARCH("Terminal 1",Z9)))</formula>
    </cfRule>
    <cfRule type="containsText" dxfId="3174" priority="15" operator="containsText" text="OSCC">
      <formula>NOT(ISERROR(SEARCH("OSCC",Z9)))</formula>
    </cfRule>
    <cfRule type="containsText" dxfId="3173" priority="16" operator="containsText" text="GPC">
      <formula>NOT(ISERROR(SEARCH("GPC",Z9)))</formula>
    </cfRule>
    <cfRule type="containsText" dxfId="3172" priority="17" operator="containsText" text="Helsinki">
      <formula>NOT(ISERROR(SEARCH("Helsinki",Z9)))</formula>
    </cfRule>
  </conditionalFormatting>
  <conditionalFormatting sqref="W3:W8">
    <cfRule type="cellIs" dxfId="3171" priority="11" operator="equal">
      <formula>"LAST"</formula>
    </cfRule>
    <cfRule type="cellIs" dxfId="3170" priority="12" operator="equal">
      <formula>"FIRST"</formula>
    </cfRule>
    <cfRule type="cellIs" dxfId="3169" priority="13" operator="equal">
      <formula>"MIDDLE"</formula>
    </cfRule>
  </conditionalFormatting>
  <conditionalFormatting sqref="Z24">
    <cfRule type="containsText" dxfId="3168" priority="4" operator="containsText" text="Terminal 1">
      <formula>NOT(ISERROR(SEARCH("Terminal 1",Z24)))</formula>
    </cfRule>
    <cfRule type="containsText" dxfId="3167" priority="5" operator="containsText" text="OSCC">
      <formula>NOT(ISERROR(SEARCH("OSCC",Z24)))</formula>
    </cfRule>
    <cfRule type="containsText" dxfId="3166" priority="6" operator="containsText" text="GPC">
      <formula>NOT(ISERROR(SEARCH("GPC",Z24)))</formula>
    </cfRule>
    <cfRule type="containsText" dxfId="3165" priority="7" operator="containsText" text="Helsinki">
      <formula>NOT(ISERROR(SEARCH("Helsinki",Z24)))</formula>
    </cfRule>
  </conditionalFormatting>
  <conditionalFormatting sqref="W18:W23">
    <cfRule type="cellIs" dxfId="3164" priority="1" operator="equal">
      <formula>"LAST"</formula>
    </cfRule>
    <cfRule type="cellIs" dxfId="3163" priority="2" operator="equal">
      <formula>"FIRST"</formula>
    </cfRule>
    <cfRule type="cellIs" dxfId="3162" priority="3" operator="equal">
      <formula>"MIDDLE"</formula>
    </cfRule>
  </conditionalFormatting>
  <dataValidations count="2">
    <dataValidation type="list" allowBlank="1" showInputMessage="1" showErrorMessage="1" sqref="W3:W8 W18:W23" xr:uid="{2E1CA70A-3584-47EA-8236-7C20A7272474}">
      <formula1>"FIRST, MIDDLE, LAST"</formula1>
    </dataValidation>
    <dataValidation type="list" showInputMessage="1" showErrorMessage="1" sqref="Z9 Z24" xr:uid="{A19B4B6F-9300-4428-AA1F-A8AB431248CB}">
      <formula1>"GPC, OSCC, Terminal 1, Helsinki"</formula1>
    </dataValidation>
  </dataValidation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5716-A87E-4EB9-926A-A29F18A729A1}">
  <sheetPr>
    <tabColor rgb="FF00B0F0"/>
  </sheetPr>
  <dimension ref="A1:Z28"/>
  <sheetViews>
    <sheetView workbookViewId="0">
      <selection activeCell="J16" sqref="J1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1996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1997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48">
      <c r="A3" s="158" t="s">
        <v>588</v>
      </c>
      <c r="B3" s="158" t="s">
        <v>1013</v>
      </c>
      <c r="C3" s="158" t="s">
        <v>1998</v>
      </c>
      <c r="D3" s="158" t="s">
        <v>747</v>
      </c>
      <c r="E3" s="158" t="s">
        <v>1999</v>
      </c>
      <c r="F3" s="236">
        <v>10.199999999999999</v>
      </c>
      <c r="G3" s="159" t="s">
        <v>1804</v>
      </c>
      <c r="H3" s="158"/>
      <c r="I3" s="158"/>
      <c r="J3" s="158"/>
      <c r="K3" s="158"/>
      <c r="L3" s="158">
        <v>54</v>
      </c>
      <c r="M3" s="158">
        <v>92</v>
      </c>
      <c r="N3" s="158">
        <v>15</v>
      </c>
      <c r="O3" s="158"/>
      <c r="P3" s="158">
        <f>SUM(H3:O3)</f>
        <v>161</v>
      </c>
      <c r="Q3" s="384" t="s">
        <v>31</v>
      </c>
      <c r="R3" s="488" t="b">
        <v>0</v>
      </c>
      <c r="S3" s="345">
        <v>115948</v>
      </c>
      <c r="T3" s="489" t="s">
        <v>32</v>
      </c>
      <c r="U3" s="158" t="s">
        <v>59</v>
      </c>
      <c r="V3" s="158" t="s">
        <v>60</v>
      </c>
      <c r="W3" s="162"/>
      <c r="X3" s="162">
        <v>1016523</v>
      </c>
      <c r="Y3" s="162"/>
      <c r="Z3" s="162"/>
    </row>
    <row r="4" spans="1:26" ht="48">
      <c r="A4" s="158" t="s">
        <v>111</v>
      </c>
      <c r="B4" s="158" t="s">
        <v>66</v>
      </c>
      <c r="C4" s="158" t="s">
        <v>2000</v>
      </c>
      <c r="D4" s="158" t="s">
        <v>910</v>
      </c>
      <c r="E4" s="158" t="s">
        <v>2001</v>
      </c>
      <c r="F4" s="236">
        <v>10</v>
      </c>
      <c r="G4" s="159" t="s">
        <v>1804</v>
      </c>
      <c r="H4" s="158"/>
      <c r="I4" s="158"/>
      <c r="J4" s="158"/>
      <c r="K4" s="158"/>
      <c r="L4" s="158">
        <v>54</v>
      </c>
      <c r="M4" s="158">
        <v>54</v>
      </c>
      <c r="N4" s="158">
        <v>26</v>
      </c>
      <c r="O4" s="158">
        <v>27</v>
      </c>
      <c r="P4" s="158">
        <f>SUM(H4:O4)</f>
        <v>161</v>
      </c>
      <c r="Q4" s="384" t="s">
        <v>31</v>
      </c>
      <c r="R4" s="488" t="b">
        <v>0</v>
      </c>
      <c r="S4" s="345">
        <v>115950</v>
      </c>
      <c r="T4" s="489" t="s">
        <v>32</v>
      </c>
      <c r="U4" s="158" t="s">
        <v>53</v>
      </c>
      <c r="V4" s="158" t="s">
        <v>54</v>
      </c>
      <c r="W4" s="162"/>
      <c r="X4" s="162">
        <v>1016524</v>
      </c>
      <c r="Y4" s="162"/>
      <c r="Z4" s="162"/>
    </row>
    <row r="5" spans="1:26" ht="48">
      <c r="A5" s="158" t="s">
        <v>304</v>
      </c>
      <c r="B5" s="158" t="s">
        <v>66</v>
      </c>
      <c r="C5" s="158" t="s">
        <v>2002</v>
      </c>
      <c r="D5" s="158" t="s">
        <v>910</v>
      </c>
      <c r="E5" s="158" t="s">
        <v>2001</v>
      </c>
      <c r="F5" s="236">
        <v>10</v>
      </c>
      <c r="G5" s="159" t="s">
        <v>1804</v>
      </c>
      <c r="H5" s="158"/>
      <c r="I5" s="158"/>
      <c r="J5" s="158"/>
      <c r="K5" s="158"/>
      <c r="L5" s="158">
        <v>80</v>
      </c>
      <c r="M5" s="158">
        <v>54</v>
      </c>
      <c r="N5" s="158">
        <v>27</v>
      </c>
      <c r="O5" s="158"/>
      <c r="P5" s="158">
        <f>SUM(H5:O5)</f>
        <v>161</v>
      </c>
      <c r="Q5" s="384" t="s">
        <v>31</v>
      </c>
      <c r="R5" s="488" t="b">
        <v>1</v>
      </c>
      <c r="S5" s="345">
        <v>115949</v>
      </c>
      <c r="T5" s="489" t="s">
        <v>32</v>
      </c>
      <c r="U5" s="158" t="s">
        <v>53</v>
      </c>
      <c r="V5" s="158" t="s">
        <v>54</v>
      </c>
      <c r="W5" s="162"/>
      <c r="X5" s="162">
        <v>1016525</v>
      </c>
      <c r="Y5" s="162"/>
      <c r="Z5" s="162"/>
    </row>
    <row r="6" spans="1:26">
      <c r="A6" s="158" t="s">
        <v>2003</v>
      </c>
      <c r="B6" s="158" t="s">
        <v>135</v>
      </c>
      <c r="C6" s="158" t="s">
        <v>2004</v>
      </c>
      <c r="D6" s="158" t="s">
        <v>151</v>
      </c>
      <c r="E6" s="158" t="s">
        <v>2005</v>
      </c>
      <c r="F6" s="236">
        <v>14.9</v>
      </c>
      <c r="G6" s="159"/>
      <c r="H6" s="158"/>
      <c r="I6" s="158"/>
      <c r="J6" s="158"/>
      <c r="K6" s="158"/>
      <c r="L6" s="158"/>
      <c r="M6" s="158">
        <v>81</v>
      </c>
      <c r="N6" s="158">
        <v>80</v>
      </c>
      <c r="O6" s="158"/>
      <c r="P6" s="158">
        <f>SUM(H6:O6)</f>
        <v>161</v>
      </c>
      <c r="Q6" s="158" t="s">
        <v>33</v>
      </c>
      <c r="R6" s="488" t="b">
        <v>0</v>
      </c>
      <c r="S6" s="345">
        <v>115890</v>
      </c>
      <c r="T6" s="278" t="s">
        <v>34</v>
      </c>
      <c r="U6" s="158" t="s">
        <v>59</v>
      </c>
      <c r="V6" s="158" t="s">
        <v>60</v>
      </c>
      <c r="W6" s="162"/>
      <c r="X6" s="162">
        <v>1016526</v>
      </c>
      <c r="Y6" s="162"/>
      <c r="Z6" s="162"/>
    </row>
    <row r="7" spans="1:26">
      <c r="A7" s="158" t="s">
        <v>846</v>
      </c>
      <c r="B7" s="158" t="s">
        <v>135</v>
      </c>
      <c r="C7" s="158" t="s">
        <v>2006</v>
      </c>
      <c r="D7" s="158" t="s">
        <v>151</v>
      </c>
      <c r="E7" s="158" t="s">
        <v>2005</v>
      </c>
      <c r="F7" s="236">
        <v>14.9</v>
      </c>
      <c r="G7" s="159"/>
      <c r="H7" s="158"/>
      <c r="I7" s="158"/>
      <c r="J7" s="158"/>
      <c r="K7" s="158"/>
      <c r="L7" s="158"/>
      <c r="M7" s="158">
        <v>81</v>
      </c>
      <c r="N7" s="158">
        <v>80</v>
      </c>
      <c r="O7" s="158"/>
      <c r="P7" s="158">
        <f>SUM(H7:O7)</f>
        <v>161</v>
      </c>
      <c r="Q7" s="158" t="s">
        <v>33</v>
      </c>
      <c r="R7" s="488" t="b">
        <v>0</v>
      </c>
      <c r="S7" s="345">
        <v>115905</v>
      </c>
      <c r="T7" s="278" t="s">
        <v>34</v>
      </c>
      <c r="U7" s="158" t="s">
        <v>59</v>
      </c>
      <c r="V7" s="158" t="s">
        <v>60</v>
      </c>
      <c r="W7" s="162"/>
      <c r="X7" s="162">
        <v>1016527</v>
      </c>
      <c r="Y7" s="162"/>
      <c r="Z7" s="162"/>
    </row>
    <row r="8" spans="1:26" ht="48">
      <c r="A8" s="158" t="s">
        <v>146</v>
      </c>
      <c r="B8" s="158" t="s">
        <v>208</v>
      </c>
      <c r="C8" s="158" t="s">
        <v>2007</v>
      </c>
      <c r="D8" s="158" t="s">
        <v>1020</v>
      </c>
      <c r="E8" s="158" t="s">
        <v>2008</v>
      </c>
      <c r="F8" s="158">
        <v>11.3</v>
      </c>
      <c r="G8" s="159" t="s">
        <v>1804</v>
      </c>
      <c r="H8" s="158"/>
      <c r="I8" s="158"/>
      <c r="J8" s="158"/>
      <c r="K8" s="158"/>
      <c r="L8" s="158">
        <v>54</v>
      </c>
      <c r="M8" s="158">
        <v>27</v>
      </c>
      <c r="N8" s="158"/>
      <c r="O8" s="158"/>
      <c r="P8" s="158">
        <f>SUM(H8:O8)</f>
        <v>81</v>
      </c>
      <c r="Q8" s="384" t="s">
        <v>31</v>
      </c>
      <c r="R8" s="488" t="b">
        <v>0</v>
      </c>
      <c r="S8" s="345">
        <v>115947</v>
      </c>
      <c r="T8" s="489" t="s">
        <v>32</v>
      </c>
      <c r="U8" s="158" t="s">
        <v>53</v>
      </c>
      <c r="V8" s="158" t="s">
        <v>54</v>
      </c>
      <c r="W8" s="162"/>
      <c r="X8" s="162">
        <v>1016528</v>
      </c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201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484"/>
      <c r="M10" s="484"/>
      <c r="N10" s="484"/>
      <c r="O10" s="158"/>
      <c r="P10" s="160">
        <f>SUM(H10:O10)</f>
        <v>0</v>
      </c>
      <c r="Q10" s="160"/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242</v>
      </c>
      <c r="M11" s="164">
        <f>SUM(M3:M9)</f>
        <v>389</v>
      </c>
      <c r="N11" s="164">
        <f>SUM(N3:N9)</f>
        <v>228</v>
      </c>
      <c r="O11" s="164">
        <f>SUM(O3:O9)</f>
        <v>27</v>
      </c>
      <c r="P11" s="164">
        <f>SUM(P3:P10)</f>
        <v>886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46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2009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 ht="24">
      <c r="A19" s="158" t="s">
        <v>291</v>
      </c>
      <c r="B19" s="158" t="s">
        <v>1</v>
      </c>
      <c r="C19" s="158"/>
      <c r="D19" s="158" t="s">
        <v>45</v>
      </c>
      <c r="E19" s="158"/>
      <c r="F19" s="158"/>
      <c r="G19" s="159" t="s">
        <v>1450</v>
      </c>
      <c r="H19" s="158"/>
      <c r="I19" s="158"/>
      <c r="J19" s="158"/>
      <c r="K19" s="158"/>
      <c r="L19" s="158">
        <v>483</v>
      </c>
      <c r="M19" s="158"/>
      <c r="N19" s="158"/>
      <c r="O19" s="158"/>
      <c r="P19" s="160">
        <f>SUM(H19:O19)</f>
        <v>483</v>
      </c>
      <c r="Q19" s="160" t="s">
        <v>33</v>
      </c>
      <c r="R19" s="469" t="b">
        <v>0</v>
      </c>
      <c r="S19" s="160">
        <v>115895</v>
      </c>
      <c r="T19" s="160" t="s">
        <v>34</v>
      </c>
      <c r="U19" s="162" t="s">
        <v>2010</v>
      </c>
      <c r="V19" s="162" t="s">
        <v>654</v>
      </c>
      <c r="W19" s="162"/>
      <c r="X19" s="162"/>
      <c r="Y19" s="162"/>
      <c r="Z19" s="162"/>
    </row>
    <row r="20" spans="1:26" ht="24">
      <c r="A20" s="158" t="s">
        <v>291</v>
      </c>
      <c r="B20" s="158" t="s">
        <v>1</v>
      </c>
      <c r="C20" s="158"/>
      <c r="D20" s="158"/>
      <c r="E20" s="158"/>
      <c r="F20" s="158"/>
      <c r="G20" s="159" t="s">
        <v>1450</v>
      </c>
      <c r="H20" s="158"/>
      <c r="I20" s="158"/>
      <c r="J20" s="158"/>
      <c r="K20" s="158"/>
      <c r="L20" s="158">
        <v>161</v>
      </c>
      <c r="M20" s="158"/>
      <c r="N20" s="158"/>
      <c r="O20" s="158"/>
      <c r="P20" s="160">
        <v>161</v>
      </c>
      <c r="Q20" s="160"/>
      <c r="R20" s="469" t="b">
        <v>0</v>
      </c>
      <c r="S20" s="262"/>
      <c r="T20" s="160"/>
      <c r="U20" s="162" t="s">
        <v>59</v>
      </c>
      <c r="V20" s="162" t="s">
        <v>60</v>
      </c>
      <c r="W20" s="162"/>
      <c r="X20" s="162"/>
      <c r="Y20" s="162"/>
      <c r="Z20" s="162"/>
    </row>
    <row r="21" spans="1:26" ht="24">
      <c r="A21" s="158" t="s">
        <v>1066</v>
      </c>
      <c r="B21" s="158" t="s">
        <v>985</v>
      </c>
      <c r="C21" s="158" t="s">
        <v>2011</v>
      </c>
      <c r="D21" s="158" t="s">
        <v>987</v>
      </c>
      <c r="E21" s="158" t="s">
        <v>2012</v>
      </c>
      <c r="F21" s="158">
        <v>27</v>
      </c>
      <c r="G21" s="159"/>
      <c r="H21" s="158"/>
      <c r="I21" s="158"/>
      <c r="J21" s="158"/>
      <c r="K21" s="158"/>
      <c r="L21" s="158">
        <v>50</v>
      </c>
      <c r="M21" s="158"/>
      <c r="N21" s="158"/>
      <c r="O21" s="158"/>
      <c r="P21" s="160">
        <f>SUM(H21:O21)</f>
        <v>50</v>
      </c>
      <c r="Q21" s="160" t="s">
        <v>33</v>
      </c>
      <c r="R21" s="469" t="b">
        <v>0</v>
      </c>
      <c r="S21" s="262">
        <v>115881</v>
      </c>
      <c r="T21" s="160" t="s">
        <v>34</v>
      </c>
      <c r="U21" s="162" t="s">
        <v>213</v>
      </c>
      <c r="V21" s="162" t="s">
        <v>54</v>
      </c>
      <c r="W21" s="162"/>
      <c r="X21" s="162">
        <v>1016555</v>
      </c>
      <c r="Y21" s="162" t="s">
        <v>2013</v>
      </c>
      <c r="Z21" s="162"/>
    </row>
    <row r="22" spans="1:26" ht="24">
      <c r="A22" s="158" t="s">
        <v>688</v>
      </c>
      <c r="B22" s="158" t="s">
        <v>66</v>
      </c>
      <c r="C22" s="158" t="s">
        <v>2014</v>
      </c>
      <c r="D22" s="158" t="s">
        <v>2015</v>
      </c>
      <c r="E22" s="158" t="s">
        <v>2016</v>
      </c>
      <c r="F22" s="158">
        <v>10.3</v>
      </c>
      <c r="G22" s="159" t="s">
        <v>1450</v>
      </c>
      <c r="H22" s="158"/>
      <c r="I22" s="158"/>
      <c r="J22" s="158"/>
      <c r="K22" s="158"/>
      <c r="L22" s="158">
        <v>81</v>
      </c>
      <c r="M22" s="158">
        <v>27</v>
      </c>
      <c r="N22" s="158"/>
      <c r="O22" s="158"/>
      <c r="P22" s="160">
        <f>SUM(H22:O22)</f>
        <v>108</v>
      </c>
      <c r="Q22" s="161" t="s">
        <v>31</v>
      </c>
      <c r="R22" s="471" t="b">
        <v>0</v>
      </c>
      <c r="S22" s="345">
        <v>115945</v>
      </c>
      <c r="T22" s="320" t="s">
        <v>34</v>
      </c>
      <c r="U22" s="162" t="s">
        <v>59</v>
      </c>
      <c r="V22" s="162" t="s">
        <v>60</v>
      </c>
      <c r="W22" s="162"/>
      <c r="X22" s="162">
        <v>1016556</v>
      </c>
      <c r="Y22" s="162"/>
      <c r="Z22" s="162"/>
    </row>
    <row r="23" spans="1:26" ht="24">
      <c r="A23" s="158" t="s">
        <v>688</v>
      </c>
      <c r="B23" s="158" t="s">
        <v>208</v>
      </c>
      <c r="C23" s="158" t="s">
        <v>2017</v>
      </c>
      <c r="D23" s="158" t="s">
        <v>1020</v>
      </c>
      <c r="E23" s="158" t="s">
        <v>2008</v>
      </c>
      <c r="F23" s="158">
        <v>11.3</v>
      </c>
      <c r="G23" s="159" t="s">
        <v>1450</v>
      </c>
      <c r="H23" s="158"/>
      <c r="I23" s="158"/>
      <c r="J23" s="158"/>
      <c r="K23" s="158"/>
      <c r="L23" s="158">
        <v>54</v>
      </c>
      <c r="M23" s="158">
        <v>54</v>
      </c>
      <c r="N23" s="158"/>
      <c r="O23" s="158"/>
      <c r="P23" s="160">
        <f>SUM(H23:O23)</f>
        <v>108</v>
      </c>
      <c r="Q23" s="161" t="s">
        <v>31</v>
      </c>
      <c r="R23" s="471" t="b">
        <v>0</v>
      </c>
      <c r="S23" s="345">
        <v>115946</v>
      </c>
      <c r="T23" s="320" t="s">
        <v>34</v>
      </c>
      <c r="U23" s="162" t="s">
        <v>53</v>
      </c>
      <c r="V23" s="162" t="s">
        <v>654</v>
      </c>
      <c r="W23" s="162"/>
      <c r="X23" s="162">
        <v>1016557</v>
      </c>
      <c r="Y23" s="162"/>
      <c r="Z23" s="162"/>
    </row>
    <row r="24" spans="1:26">
      <c r="A24" s="164" t="s">
        <v>19</v>
      </c>
      <c r="B24" s="165"/>
      <c r="C24" s="165"/>
      <c r="D24" s="165"/>
      <c r="E24" s="164"/>
      <c r="F24" s="165"/>
      <c r="G24" s="165"/>
      <c r="H24" s="164">
        <f>SUM(H19:H23)</f>
        <v>0</v>
      </c>
      <c r="I24" s="164">
        <f>SUM(I19:I23)</f>
        <v>0</v>
      </c>
      <c r="J24" s="164">
        <f>SUM(J19:J23)</f>
        <v>0</v>
      </c>
      <c r="K24" s="164">
        <f>SUM(K19:K23)</f>
        <v>0</v>
      </c>
      <c r="L24" s="164">
        <f>SUM(L19:L23)</f>
        <v>829</v>
      </c>
      <c r="M24" s="164">
        <f>SUM(M22:M23)</f>
        <v>81</v>
      </c>
      <c r="N24" s="164">
        <f>SUM(N19:N23)</f>
        <v>0</v>
      </c>
      <c r="O24" s="164">
        <f>SUM(O19:O23)</f>
        <v>0</v>
      </c>
      <c r="P24" s="164">
        <f>SUM(P19:P23)</f>
        <v>910</v>
      </c>
      <c r="Q24" s="165"/>
      <c r="R24" s="165"/>
      <c r="S24" s="214"/>
      <c r="T24" s="165"/>
      <c r="U24" s="165"/>
      <c r="V24" s="165"/>
      <c r="W24" s="165"/>
      <c r="X24" s="165"/>
      <c r="Y24" s="165"/>
      <c r="Z24" s="165"/>
    </row>
    <row r="25" spans="1:26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</row>
    <row r="26" spans="1:26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</row>
    <row r="27" spans="1:26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</row>
    <row r="28" spans="1:26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6:C26"/>
    <mergeCell ref="E26:E28"/>
    <mergeCell ref="F26:K28"/>
    <mergeCell ref="B27:C27"/>
    <mergeCell ref="B28:C28"/>
  </mergeCells>
  <conditionalFormatting sqref="X24 X11">
    <cfRule type="containsText" dxfId="1680" priority="15" operator="containsText" text="Terminal 1">
      <formula>NOT(ISERROR(SEARCH("Terminal 1",X11)))</formula>
    </cfRule>
    <cfRule type="containsText" dxfId="1679" priority="16" operator="containsText" text="OSCC">
      <formula>NOT(ISERROR(SEARCH("OSCC",X11)))</formula>
    </cfRule>
    <cfRule type="containsText" dxfId="1678" priority="17" operator="containsText" text="GPC">
      <formula>NOT(ISERROR(SEARCH("GPC",X11)))</formula>
    </cfRule>
    <cfRule type="containsText" dxfId="1677" priority="18" operator="containsText" text="Helsinki">
      <formula>NOT(ISERROR(SEARCH("Helsinki",X11)))</formula>
    </cfRule>
  </conditionalFormatting>
  <conditionalFormatting sqref="V3:V9">
    <cfRule type="cellIs" dxfId="1676" priority="12" operator="equal">
      <formula>"LAST"</formula>
    </cfRule>
    <cfRule type="cellIs" dxfId="1675" priority="13" operator="equal">
      <formula>"FIRST"</formula>
    </cfRule>
    <cfRule type="cellIs" dxfId="1674" priority="14" operator="equal">
      <formula>"MIDDLE"</formula>
    </cfRule>
  </conditionalFormatting>
  <conditionalFormatting sqref="V19:V23">
    <cfRule type="cellIs" dxfId="1673" priority="9" operator="equal">
      <formula>"LAST"</formula>
    </cfRule>
    <cfRule type="cellIs" dxfId="1672" priority="10" operator="equal">
      <formula>"FIRST"</formula>
    </cfRule>
    <cfRule type="cellIs" dxfId="1671" priority="11" operator="equal">
      <formula>"MIDDLE"</formula>
    </cfRule>
  </conditionalFormatting>
  <conditionalFormatting sqref="U3:U10">
    <cfRule type="containsText" dxfId="1670" priority="5" operator="containsText" text="Terminal 1">
      <formula>NOT(ISERROR(SEARCH("Terminal 1",U3)))</formula>
    </cfRule>
    <cfRule type="containsText" dxfId="1669" priority="6" operator="containsText" text="OSCC">
      <formula>NOT(ISERROR(SEARCH("OSCC",U3)))</formula>
    </cfRule>
    <cfRule type="containsText" dxfId="1668" priority="7" operator="containsText" text="GPC">
      <formula>NOT(ISERROR(SEARCH("GPC",U3)))</formula>
    </cfRule>
    <cfRule type="containsText" dxfId="1667" priority="8" operator="containsText" text="Helsinki">
      <formula>NOT(ISERROR(SEARCH("Helsinki",U3)))</formula>
    </cfRule>
  </conditionalFormatting>
  <conditionalFormatting sqref="U19:U23">
    <cfRule type="containsText" dxfId="1666" priority="1" operator="containsText" text="Terminal 1">
      <formula>NOT(ISERROR(SEARCH("Terminal 1",U19)))</formula>
    </cfRule>
    <cfRule type="containsText" dxfId="1665" priority="2" operator="containsText" text="OSCC">
      <formula>NOT(ISERROR(SEARCH("OSCC",U19)))</formula>
    </cfRule>
    <cfRule type="containsText" dxfId="1664" priority="3" operator="containsText" text="GPC">
      <formula>NOT(ISERROR(SEARCH("GPC",U19)))</formula>
    </cfRule>
    <cfRule type="containsText" dxfId="1663" priority="4" operator="containsText" text="Helsinki">
      <formula>NOT(ISERROR(SEARCH("Helsinki",U19)))</formula>
    </cfRule>
  </conditionalFormatting>
  <dataValidations count="3">
    <dataValidation type="list" showInputMessage="1" showErrorMessage="1" sqref="U3:U10 U19:U23" xr:uid="{62349975-16CA-40CA-ACAC-CEEF10C8EEA3}">
      <formula1>"GPC,OSCC,Terminal 1,Helsinki,Filetfabrikken"</formula1>
    </dataValidation>
    <dataValidation type="list" showInputMessage="1" showErrorMessage="1" sqref="X11 X24" xr:uid="{DB01954D-99A6-471E-88A9-B9E887B84F8C}">
      <formula1>"GPC, OSCC, Terminal 1, Helsinki"</formula1>
    </dataValidation>
    <dataValidation type="list" allowBlank="1" showInputMessage="1" showErrorMessage="1" sqref="V19:V23 V3:V9" xr:uid="{CE3C0C5C-7E13-4374-AADA-53D582507121}">
      <formula1>"FIRST, MIDDLE, LAST"</formula1>
    </dataValidation>
  </dataValidation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A352-6AAA-4E0D-A7EF-35B208E442FA}">
  <sheetPr>
    <tabColor rgb="FFFFC000"/>
  </sheetPr>
  <dimension ref="A1:Z30"/>
  <sheetViews>
    <sheetView workbookViewId="0">
      <selection activeCell="Z13" sqref="Z1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4">
      <c r="A3" s="158" t="s">
        <v>349</v>
      </c>
      <c r="B3" s="158" t="s">
        <v>66</v>
      </c>
      <c r="C3" s="158" t="s">
        <v>2018</v>
      </c>
      <c r="D3" s="158" t="s">
        <v>338</v>
      </c>
      <c r="E3" s="158" t="s">
        <v>2019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469" t="b">
        <v>0</v>
      </c>
      <c r="S3" s="160">
        <v>115686</v>
      </c>
      <c r="T3" s="163" t="s">
        <v>32</v>
      </c>
      <c r="U3" s="162" t="s">
        <v>1419</v>
      </c>
      <c r="V3" s="162"/>
      <c r="W3" s="162"/>
      <c r="X3" s="162">
        <v>1016411</v>
      </c>
      <c r="Y3" s="162"/>
      <c r="Z3" s="162"/>
    </row>
    <row r="4" spans="1:26" ht="24">
      <c r="A4" s="158" t="s">
        <v>349</v>
      </c>
      <c r="B4" s="158" t="s">
        <v>66</v>
      </c>
      <c r="C4" s="158" t="s">
        <v>2020</v>
      </c>
      <c r="D4" s="158" t="s">
        <v>351</v>
      </c>
      <c r="E4" s="158" t="s">
        <v>2021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469" t="b">
        <v>0</v>
      </c>
      <c r="S4" s="160">
        <v>115687</v>
      </c>
      <c r="T4" s="163" t="s">
        <v>32</v>
      </c>
      <c r="U4" s="162" t="s">
        <v>1419</v>
      </c>
      <c r="V4" s="162"/>
      <c r="W4" s="162"/>
      <c r="X4" s="162">
        <v>1016412</v>
      </c>
      <c r="Y4" s="162"/>
      <c r="Z4" s="162"/>
    </row>
    <row r="5" spans="1:26" ht="24">
      <c r="A5" s="158" t="s">
        <v>359</v>
      </c>
      <c r="B5" s="158" t="s">
        <v>360</v>
      </c>
      <c r="C5" s="158" t="s">
        <v>2022</v>
      </c>
      <c r="D5" s="158" t="s">
        <v>362</v>
      </c>
      <c r="E5" s="158" t="s">
        <v>2023</v>
      </c>
      <c r="F5" s="236">
        <v>14.8</v>
      </c>
      <c r="G5" s="159"/>
      <c r="H5" s="158"/>
      <c r="I5" s="158"/>
      <c r="J5" s="158"/>
      <c r="K5" s="158"/>
      <c r="L5" s="158"/>
      <c r="M5" s="158"/>
      <c r="N5" s="158"/>
      <c r="O5" s="158">
        <v>161</v>
      </c>
      <c r="P5" s="160">
        <f>SUM(H5:O5)</f>
        <v>161</v>
      </c>
      <c r="Q5" s="161" t="s">
        <v>33</v>
      </c>
      <c r="R5" s="469" t="b">
        <v>0</v>
      </c>
      <c r="S5" s="160">
        <v>115688</v>
      </c>
      <c r="T5" s="163" t="s">
        <v>32</v>
      </c>
      <c r="U5" s="162" t="s">
        <v>1419</v>
      </c>
      <c r="V5" s="162"/>
      <c r="W5" s="162"/>
      <c r="X5" s="162">
        <v>1016409</v>
      </c>
      <c r="Y5" s="162"/>
      <c r="Z5" s="162"/>
    </row>
    <row r="6" spans="1:26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469" t="b">
        <v>0</v>
      </c>
      <c r="S6" s="160"/>
      <c r="T6" s="163" t="s">
        <v>32</v>
      </c>
      <c r="U6" s="162"/>
      <c r="V6" s="162"/>
      <c r="W6" s="162"/>
      <c r="X6" s="162"/>
      <c r="Y6" s="162"/>
      <c r="Z6" s="162"/>
    </row>
    <row r="7" spans="1:26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469" t="b">
        <v>0</v>
      </c>
      <c r="S7" s="160"/>
      <c r="T7" s="163" t="s">
        <v>32</v>
      </c>
      <c r="U7" s="162"/>
      <c r="V7" s="162"/>
      <c r="W7" s="162"/>
      <c r="X7" s="162"/>
      <c r="Y7" s="162"/>
      <c r="Z7" s="162"/>
    </row>
    <row r="8" spans="1:26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641</v>
      </c>
      <c r="P11" s="164">
        <f>SUM(P3:P10)</f>
        <v>641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7:F17"/>
    <mergeCell ref="H17:P17"/>
    <mergeCell ref="Q17:Z17"/>
    <mergeCell ref="B28:C28"/>
    <mergeCell ref="E28:E30"/>
    <mergeCell ref="F28:K30"/>
    <mergeCell ref="B29:C29"/>
    <mergeCell ref="B30:C30"/>
    <mergeCell ref="A1:F1"/>
    <mergeCell ref="H1:P1"/>
    <mergeCell ref="Q1:Z1"/>
    <mergeCell ref="B13:C13"/>
    <mergeCell ref="E13:E15"/>
    <mergeCell ref="F13:K15"/>
    <mergeCell ref="B14:C14"/>
    <mergeCell ref="B15:C15"/>
  </mergeCells>
  <conditionalFormatting sqref="X26 X11">
    <cfRule type="containsText" dxfId="1662" priority="15" operator="containsText" text="Terminal 1">
      <formula>NOT(ISERROR(SEARCH("Terminal 1",X11)))</formula>
    </cfRule>
    <cfRule type="containsText" dxfId="1661" priority="16" operator="containsText" text="OSCC">
      <formula>NOT(ISERROR(SEARCH("OSCC",X11)))</formula>
    </cfRule>
    <cfRule type="containsText" dxfId="1660" priority="17" operator="containsText" text="GPC">
      <formula>NOT(ISERROR(SEARCH("GPC",X11)))</formula>
    </cfRule>
    <cfRule type="containsText" dxfId="1659" priority="18" operator="containsText" text="Helsinki">
      <formula>NOT(ISERROR(SEARCH("Helsinki",X11)))</formula>
    </cfRule>
  </conditionalFormatting>
  <conditionalFormatting sqref="V3:V9">
    <cfRule type="cellIs" dxfId="1658" priority="12" operator="equal">
      <formula>"LAST"</formula>
    </cfRule>
    <cfRule type="cellIs" dxfId="1657" priority="13" operator="equal">
      <formula>"FIRST"</formula>
    </cfRule>
    <cfRule type="cellIs" dxfId="1656" priority="14" operator="equal">
      <formula>"MIDDLE"</formula>
    </cfRule>
  </conditionalFormatting>
  <conditionalFormatting sqref="V19:V25">
    <cfRule type="cellIs" dxfId="1655" priority="9" operator="equal">
      <formula>"LAST"</formula>
    </cfRule>
    <cfRule type="cellIs" dxfId="1654" priority="10" operator="equal">
      <formula>"FIRST"</formula>
    </cfRule>
    <cfRule type="cellIs" dxfId="1653" priority="11" operator="equal">
      <formula>"MIDDLE"</formula>
    </cfRule>
  </conditionalFormatting>
  <conditionalFormatting sqref="U3:U10">
    <cfRule type="containsText" dxfId="1652" priority="5" operator="containsText" text="Terminal 1">
      <formula>NOT(ISERROR(SEARCH("Terminal 1",U3)))</formula>
    </cfRule>
    <cfRule type="containsText" dxfId="1651" priority="6" operator="containsText" text="OSCC">
      <formula>NOT(ISERROR(SEARCH("OSCC",U3)))</formula>
    </cfRule>
    <cfRule type="containsText" dxfId="1650" priority="7" operator="containsText" text="GPC">
      <formula>NOT(ISERROR(SEARCH("GPC",U3)))</formula>
    </cfRule>
    <cfRule type="containsText" dxfId="1649" priority="8" operator="containsText" text="Helsinki">
      <formula>NOT(ISERROR(SEARCH("Helsinki",U3)))</formula>
    </cfRule>
  </conditionalFormatting>
  <conditionalFormatting sqref="U19:U25">
    <cfRule type="containsText" dxfId="1648" priority="1" operator="containsText" text="Terminal 1">
      <formula>NOT(ISERROR(SEARCH("Terminal 1",U19)))</formula>
    </cfRule>
    <cfRule type="containsText" dxfId="1647" priority="2" operator="containsText" text="OSCC">
      <formula>NOT(ISERROR(SEARCH("OSCC",U19)))</formula>
    </cfRule>
    <cfRule type="containsText" dxfId="1646" priority="3" operator="containsText" text="GPC">
      <formula>NOT(ISERROR(SEARCH("GPC",U19)))</formula>
    </cfRule>
    <cfRule type="containsText" dxfId="1645" priority="4" operator="containsText" text="Helsinki">
      <formula>NOT(ISERROR(SEARCH("Helsinki",U19)))</formula>
    </cfRule>
  </conditionalFormatting>
  <dataValidations count="3">
    <dataValidation type="list" showInputMessage="1" showErrorMessage="1" sqref="U3:U10 U19:U25" xr:uid="{57191FB0-AFBB-4A6E-853A-24FFF933987B}">
      <formula1>"GPC,OSCC,Terminal 1,Helsinki,Filetfabrikken"</formula1>
    </dataValidation>
    <dataValidation type="list" showInputMessage="1" showErrorMessage="1" sqref="X11 X26" xr:uid="{EB48C8C7-3053-4949-81E4-A1375D6B94EF}">
      <formula1>"GPC, OSCC, Terminal 1, Helsinki"</formula1>
    </dataValidation>
    <dataValidation type="list" allowBlank="1" showInputMessage="1" showErrorMessage="1" sqref="V3:V9 V19:V25" xr:uid="{257B993B-31D8-4DDE-955F-545CD60DB7D8}">
      <formula1>"FIRST, MIDDLE, LAST"</formula1>
    </dataValidation>
  </dataValidation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DB84-D27A-46D7-BD7A-53D0CE0DDA26}">
  <sheetPr>
    <tabColor rgb="FF00B050"/>
  </sheetPr>
  <dimension ref="A1:Z28"/>
  <sheetViews>
    <sheetView workbookViewId="0">
      <selection activeCell="S5" sqref="S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2.28515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260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1997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4">
      <c r="A3" s="158" t="s">
        <v>291</v>
      </c>
      <c r="B3" s="158" t="s">
        <v>1</v>
      </c>
      <c r="C3" s="158"/>
      <c r="D3" s="158"/>
      <c r="E3" s="158"/>
      <c r="F3" s="236"/>
      <c r="G3" s="159" t="s">
        <v>380</v>
      </c>
      <c r="H3" s="158"/>
      <c r="I3" s="158"/>
      <c r="J3" s="158"/>
      <c r="K3" s="158"/>
      <c r="L3" s="207">
        <v>322</v>
      </c>
      <c r="M3" s="158"/>
      <c r="N3" s="158"/>
      <c r="O3" s="158"/>
      <c r="P3" s="160">
        <f>SUM(H3:O3)</f>
        <v>322</v>
      </c>
      <c r="Q3" s="160" t="s">
        <v>33</v>
      </c>
      <c r="R3" s="469" t="b">
        <v>0</v>
      </c>
      <c r="S3" s="160">
        <v>115848</v>
      </c>
      <c r="T3" s="160" t="s">
        <v>34</v>
      </c>
      <c r="U3" s="162"/>
      <c r="V3" s="162" t="s">
        <v>60</v>
      </c>
      <c r="W3" s="162"/>
      <c r="X3" s="162"/>
      <c r="Y3" s="162"/>
      <c r="Z3" s="162"/>
    </row>
    <row r="4" spans="1:26">
      <c r="A4" s="158" t="s">
        <v>596</v>
      </c>
      <c r="B4" s="158" t="s">
        <v>1</v>
      </c>
      <c r="C4" s="158"/>
      <c r="D4" s="158"/>
      <c r="E4" s="158"/>
      <c r="F4" s="236"/>
      <c r="G4" s="159" t="s">
        <v>2024</v>
      </c>
      <c r="H4" s="158"/>
      <c r="I4" s="158"/>
      <c r="J4" s="158"/>
      <c r="K4" s="158"/>
      <c r="L4" s="158"/>
      <c r="M4" s="207">
        <v>322</v>
      </c>
      <c r="N4" s="158"/>
      <c r="O4" s="158"/>
      <c r="P4" s="160">
        <f>SUM(H4:O4)</f>
        <v>322</v>
      </c>
      <c r="Q4" s="160" t="s">
        <v>33</v>
      </c>
      <c r="R4" s="469" t="b">
        <v>0</v>
      </c>
      <c r="S4" s="160">
        <v>115851</v>
      </c>
      <c r="T4" s="160" t="s">
        <v>34</v>
      </c>
      <c r="U4" s="162"/>
      <c r="V4" s="162" t="s">
        <v>60</v>
      </c>
      <c r="W4" s="162"/>
      <c r="X4" s="162"/>
      <c r="Y4" s="162"/>
      <c r="Z4" s="162"/>
    </row>
    <row r="5" spans="1:26">
      <c r="A5" s="158" t="s">
        <v>134</v>
      </c>
      <c r="B5" s="158" t="s">
        <v>135</v>
      </c>
      <c r="C5" s="207" t="s">
        <v>2025</v>
      </c>
      <c r="D5" s="158" t="s">
        <v>137</v>
      </c>
      <c r="E5" s="158" t="s">
        <v>2026</v>
      </c>
      <c r="F5" s="236">
        <v>14.8</v>
      </c>
      <c r="G5" s="159" t="s">
        <v>380</v>
      </c>
      <c r="H5" s="158"/>
      <c r="I5" s="158"/>
      <c r="J5" s="158"/>
      <c r="K5" s="158"/>
      <c r="L5" s="158"/>
      <c r="M5" s="217">
        <v>81</v>
      </c>
      <c r="N5" s="207">
        <v>80</v>
      </c>
      <c r="O5" s="158"/>
      <c r="P5" s="160">
        <f t="shared" ref="P5:P6" si="0">SUM(H5:O5)</f>
        <v>161</v>
      </c>
      <c r="Q5" s="160" t="s">
        <v>33</v>
      </c>
      <c r="R5" s="469"/>
      <c r="S5" s="160">
        <v>115770</v>
      </c>
      <c r="T5" s="160" t="s">
        <v>2027</v>
      </c>
      <c r="U5" s="162" t="s">
        <v>53</v>
      </c>
      <c r="V5" s="162" t="s">
        <v>54</v>
      </c>
      <c r="W5" s="162"/>
      <c r="X5" s="162">
        <v>1016477</v>
      </c>
      <c r="Y5" s="162"/>
      <c r="Z5" s="162"/>
    </row>
    <row r="6" spans="1:26">
      <c r="A6" s="158" t="s">
        <v>1963</v>
      </c>
      <c r="B6" s="158" t="s">
        <v>135</v>
      </c>
      <c r="C6" s="207" t="s">
        <v>2028</v>
      </c>
      <c r="D6" s="158" t="s">
        <v>137</v>
      </c>
      <c r="E6" s="158" t="s">
        <v>2029</v>
      </c>
      <c r="F6" s="236">
        <v>14.8</v>
      </c>
      <c r="G6" s="159" t="s">
        <v>380</v>
      </c>
      <c r="H6" s="158"/>
      <c r="I6" s="158"/>
      <c r="J6" s="158"/>
      <c r="K6" s="158"/>
      <c r="L6" s="158"/>
      <c r="M6" s="158">
        <v>81</v>
      </c>
      <c r="N6" s="207">
        <v>80</v>
      </c>
      <c r="O6" s="158"/>
      <c r="P6" s="160">
        <f t="shared" si="0"/>
        <v>161</v>
      </c>
      <c r="Q6" s="160" t="s">
        <v>33</v>
      </c>
      <c r="R6" s="469"/>
      <c r="S6" s="160">
        <v>115799</v>
      </c>
      <c r="T6" s="160" t="s">
        <v>2030</v>
      </c>
      <c r="U6" s="162" t="s">
        <v>53</v>
      </c>
      <c r="V6" s="162" t="s">
        <v>54</v>
      </c>
      <c r="W6" s="162"/>
      <c r="X6" s="162">
        <v>1016478</v>
      </c>
      <c r="Y6" s="162"/>
      <c r="Z6" s="162"/>
    </row>
    <row r="7" spans="1:26">
      <c r="A7" s="164" t="s">
        <v>19</v>
      </c>
      <c r="B7" s="165"/>
      <c r="C7" s="165"/>
      <c r="D7" s="165"/>
      <c r="E7" s="164"/>
      <c r="F7" s="165"/>
      <c r="G7" s="165"/>
      <c r="H7" s="164">
        <f>SUM(H3:H6)</f>
        <v>0</v>
      </c>
      <c r="I7" s="164">
        <f>SUM(I3:I6)</f>
        <v>0</v>
      </c>
      <c r="J7" s="164">
        <f>SUM(J3:J6)</f>
        <v>0</v>
      </c>
      <c r="K7" s="164">
        <f>SUM(K3:K6)</f>
        <v>0</v>
      </c>
      <c r="L7" s="164">
        <f>SUM(L3:L6)</f>
        <v>322</v>
      </c>
      <c r="M7" s="164">
        <f>SUM(M3:M6)</f>
        <v>484</v>
      </c>
      <c r="N7" s="164">
        <f>SUM(N3:N6)</f>
        <v>160</v>
      </c>
      <c r="O7" s="164">
        <f>SUM(O3:O6)</f>
        <v>0</v>
      </c>
      <c r="P7" s="164">
        <f>SUM(P3:P6)</f>
        <v>966</v>
      </c>
      <c r="Q7" s="165"/>
      <c r="R7" s="165"/>
      <c r="S7" s="165"/>
      <c r="T7" s="165"/>
      <c r="U7" s="165"/>
      <c r="V7" s="165"/>
      <c r="W7" s="165"/>
      <c r="X7" s="165"/>
      <c r="Y7" s="165"/>
      <c r="Z7" s="165"/>
    </row>
    <row r="8" spans="1:26">
      <c r="A8" s="239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</row>
    <row r="9" spans="1:26">
      <c r="A9" s="240" t="s">
        <v>35</v>
      </c>
      <c r="B9" s="734" t="s">
        <v>36</v>
      </c>
      <c r="C9" s="734"/>
      <c r="D9" s="237"/>
      <c r="E9" s="735" t="s">
        <v>37</v>
      </c>
      <c r="F9" s="736"/>
      <c r="G9" s="736"/>
      <c r="H9" s="736"/>
      <c r="I9" s="736"/>
      <c r="J9" s="736"/>
      <c r="K9" s="736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</row>
    <row r="10" spans="1:26">
      <c r="A10" s="241" t="s">
        <v>38</v>
      </c>
      <c r="B10" s="737" t="s">
        <v>39</v>
      </c>
      <c r="C10" s="737"/>
      <c r="D10" s="237"/>
      <c r="E10" s="735"/>
      <c r="F10" s="736"/>
      <c r="G10" s="736"/>
      <c r="H10" s="736"/>
      <c r="I10" s="736"/>
      <c r="J10" s="736"/>
      <c r="K10" s="736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</row>
    <row r="11" spans="1:26">
      <c r="A11" s="242" t="s">
        <v>40</v>
      </c>
      <c r="B11" s="738"/>
      <c r="C11" s="738"/>
      <c r="D11" s="237"/>
      <c r="E11" s="735"/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</row>
    <row r="12" spans="1:26" ht="19.5" customHeight="1">
      <c r="A12" s="223" t="s">
        <v>41</v>
      </c>
      <c r="B12" s="225"/>
      <c r="C12" s="224"/>
      <c r="D12" s="230"/>
      <c r="E12" s="226"/>
      <c r="F12" s="227"/>
      <c r="G12" s="228"/>
      <c r="H12" s="229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</row>
    <row r="13" spans="1:26">
      <c r="A13" s="239"/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</row>
    <row r="15" spans="1:26" ht="27">
      <c r="A15" s="739" t="s">
        <v>2031</v>
      </c>
      <c r="B15" s="730"/>
      <c r="C15" s="730"/>
      <c r="D15" s="730"/>
      <c r="E15" s="730"/>
      <c r="F15" s="740"/>
      <c r="G15" s="79"/>
      <c r="H15" s="739" t="s">
        <v>606</v>
      </c>
      <c r="I15" s="730"/>
      <c r="J15" s="730"/>
      <c r="K15" s="730"/>
      <c r="L15" s="730"/>
      <c r="M15" s="730"/>
      <c r="N15" s="730"/>
      <c r="O15" s="730"/>
      <c r="P15" s="740"/>
      <c r="Q15" s="732" t="s">
        <v>2032</v>
      </c>
      <c r="R15" s="733"/>
      <c r="S15" s="733"/>
      <c r="T15" s="733"/>
      <c r="U15" s="733"/>
      <c r="V15" s="733"/>
      <c r="W15" s="733"/>
      <c r="X15" s="733"/>
      <c r="Y15" s="733"/>
      <c r="Z15" s="774"/>
    </row>
    <row r="16" spans="1:26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333" t="s">
        <v>15</v>
      </c>
      <c r="M16" s="333" t="s">
        <v>16</v>
      </c>
      <c r="N16" s="333" t="s">
        <v>17</v>
      </c>
      <c r="O16" s="334" t="s">
        <v>44</v>
      </c>
      <c r="P16" s="154" t="s">
        <v>19</v>
      </c>
      <c r="Q16" s="154" t="s">
        <v>20</v>
      </c>
      <c r="R16" s="294" t="s">
        <v>22</v>
      </c>
      <c r="S16" s="485" t="s">
        <v>9</v>
      </c>
      <c r="T16" s="154" t="s">
        <v>21</v>
      </c>
      <c r="U16" s="154" t="s">
        <v>24</v>
      </c>
      <c r="V16" s="172" t="s">
        <v>25</v>
      </c>
      <c r="W16" s="154" t="s">
        <v>27</v>
      </c>
      <c r="X16" s="154" t="s">
        <v>28</v>
      </c>
      <c r="Y16" s="154" t="s">
        <v>29</v>
      </c>
      <c r="Z16" s="154" t="s">
        <v>30</v>
      </c>
    </row>
    <row r="17" spans="1:26" ht="21" customHeight="1">
      <c r="A17" s="158" t="s">
        <v>63</v>
      </c>
      <c r="B17" s="158" t="s">
        <v>66</v>
      </c>
      <c r="C17" s="207" t="s">
        <v>2033</v>
      </c>
      <c r="D17" s="158" t="s">
        <v>1307</v>
      </c>
      <c r="E17" s="158" t="s">
        <v>2034</v>
      </c>
      <c r="F17" s="158">
        <v>12.6</v>
      </c>
      <c r="G17" s="159" t="s">
        <v>2035</v>
      </c>
      <c r="H17" s="158"/>
      <c r="I17" s="158"/>
      <c r="J17" s="158"/>
      <c r="K17" s="209"/>
      <c r="L17" s="348">
        <v>24</v>
      </c>
      <c r="M17" s="341">
        <v>77</v>
      </c>
      <c r="N17" s="424">
        <v>60</v>
      </c>
      <c r="O17" s="341"/>
      <c r="P17" s="320">
        <f>SUM(H17:O17)</f>
        <v>161</v>
      </c>
      <c r="Q17" s="161" t="s">
        <v>31</v>
      </c>
      <c r="R17" s="471" t="b">
        <v>0</v>
      </c>
      <c r="S17" s="341">
        <v>115858</v>
      </c>
      <c r="T17" s="413" t="s">
        <v>32</v>
      </c>
      <c r="U17" s="162" t="s">
        <v>59</v>
      </c>
      <c r="V17" s="162" t="s">
        <v>60</v>
      </c>
      <c r="W17" s="162"/>
      <c r="X17" s="162">
        <v>1016480</v>
      </c>
      <c r="Y17" s="162"/>
      <c r="Z17" s="162"/>
    </row>
    <row r="18" spans="1:26" ht="24.75" customHeight="1">
      <c r="A18" s="158" t="s">
        <v>63</v>
      </c>
      <c r="B18" s="158" t="s">
        <v>66</v>
      </c>
      <c r="C18" s="207" t="s">
        <v>2036</v>
      </c>
      <c r="D18" s="158" t="s">
        <v>225</v>
      </c>
      <c r="E18" s="158" t="s">
        <v>2037</v>
      </c>
      <c r="F18" s="158">
        <v>10.3</v>
      </c>
      <c r="G18" s="159" t="s">
        <v>2035</v>
      </c>
      <c r="H18" s="158"/>
      <c r="I18" s="158"/>
      <c r="J18" s="158"/>
      <c r="K18" s="209"/>
      <c r="L18" s="348">
        <v>24</v>
      </c>
      <c r="M18" s="341">
        <v>77</v>
      </c>
      <c r="N18" s="341">
        <v>60</v>
      </c>
      <c r="O18" s="341"/>
      <c r="P18" s="320">
        <f>SUM(H18:O18)</f>
        <v>161</v>
      </c>
      <c r="Q18" s="161" t="s">
        <v>31</v>
      </c>
      <c r="R18" s="471" t="b">
        <v>0</v>
      </c>
      <c r="S18" s="341">
        <v>115859</v>
      </c>
      <c r="T18" s="413" t="s">
        <v>32</v>
      </c>
      <c r="U18" s="162" t="s">
        <v>53</v>
      </c>
      <c r="V18" s="162" t="s">
        <v>54</v>
      </c>
      <c r="W18" s="162"/>
      <c r="X18" s="162">
        <v>1016481</v>
      </c>
      <c r="Y18" s="162"/>
      <c r="Z18" s="162"/>
    </row>
    <row r="19" spans="1:26" ht="21.75" customHeight="1">
      <c r="A19" s="158" t="s">
        <v>63</v>
      </c>
      <c r="B19" s="158" t="s">
        <v>66</v>
      </c>
      <c r="C19" s="207" t="s">
        <v>2038</v>
      </c>
      <c r="D19" s="158" t="s">
        <v>225</v>
      </c>
      <c r="E19" s="158" t="s">
        <v>2037</v>
      </c>
      <c r="F19" s="158">
        <v>10.3</v>
      </c>
      <c r="G19" s="159" t="s">
        <v>2035</v>
      </c>
      <c r="H19" s="158"/>
      <c r="I19" s="158"/>
      <c r="J19" s="158"/>
      <c r="K19" s="209"/>
      <c r="L19" s="348">
        <v>24</v>
      </c>
      <c r="M19" s="341">
        <v>77</v>
      </c>
      <c r="N19" s="341">
        <v>60</v>
      </c>
      <c r="O19" s="341"/>
      <c r="P19" s="320">
        <f>SUM(H19:O19)</f>
        <v>161</v>
      </c>
      <c r="Q19" s="161" t="s">
        <v>31</v>
      </c>
      <c r="R19" s="471" t="b">
        <v>0</v>
      </c>
      <c r="S19" s="341">
        <v>115860</v>
      </c>
      <c r="T19" s="413" t="s">
        <v>32</v>
      </c>
      <c r="U19" s="162" t="s">
        <v>53</v>
      </c>
      <c r="V19" s="162" t="s">
        <v>54</v>
      </c>
      <c r="W19" s="162"/>
      <c r="X19" s="162">
        <v>1016482</v>
      </c>
      <c r="Y19" s="162"/>
      <c r="Z19" s="162"/>
    </row>
    <row r="20" spans="1:26" ht="25.5" customHeight="1">
      <c r="A20" s="158" t="s">
        <v>63</v>
      </c>
      <c r="B20" s="158" t="s">
        <v>208</v>
      </c>
      <c r="C20" s="158" t="s">
        <v>2039</v>
      </c>
      <c r="D20" s="158" t="s">
        <v>1204</v>
      </c>
      <c r="E20" s="158" t="s">
        <v>2040</v>
      </c>
      <c r="F20" s="158">
        <v>13.3</v>
      </c>
      <c r="G20" s="159" t="s">
        <v>2041</v>
      </c>
      <c r="H20" s="158"/>
      <c r="I20" s="158"/>
      <c r="J20" s="158"/>
      <c r="K20" s="209"/>
      <c r="L20" s="341"/>
      <c r="M20" s="341">
        <v>30</v>
      </c>
      <c r="N20" s="341">
        <v>131</v>
      </c>
      <c r="O20" s="341"/>
      <c r="P20" s="320">
        <f>SUM(H20:O20)</f>
        <v>161</v>
      </c>
      <c r="Q20" s="161" t="s">
        <v>31</v>
      </c>
      <c r="R20" s="471" t="b">
        <v>0</v>
      </c>
      <c r="S20" s="341">
        <v>115862</v>
      </c>
      <c r="T20" s="413" t="s">
        <v>32</v>
      </c>
      <c r="U20" s="162" t="s">
        <v>53</v>
      </c>
      <c r="V20" s="162" t="s">
        <v>54</v>
      </c>
      <c r="W20" s="162"/>
      <c r="X20" s="162">
        <v>1016483</v>
      </c>
      <c r="Y20" s="162"/>
      <c r="Z20" s="162"/>
    </row>
    <row r="21" spans="1:26" ht="25.5" customHeight="1">
      <c r="A21" s="158" t="s">
        <v>63</v>
      </c>
      <c r="B21" s="158" t="s">
        <v>1013</v>
      </c>
      <c r="C21" s="158" t="s">
        <v>2042</v>
      </c>
      <c r="D21" s="158" t="s">
        <v>2043</v>
      </c>
      <c r="E21" s="158" t="s">
        <v>2044</v>
      </c>
      <c r="F21" s="158">
        <v>11.3</v>
      </c>
      <c r="G21" s="159" t="s">
        <v>2035</v>
      </c>
      <c r="H21" s="158"/>
      <c r="I21" s="158"/>
      <c r="J21" s="158"/>
      <c r="K21" s="209"/>
      <c r="L21" s="341"/>
      <c r="M21" s="341">
        <v>101</v>
      </c>
      <c r="N21" s="341">
        <v>60</v>
      </c>
      <c r="O21" s="341"/>
      <c r="P21" s="320">
        <f>SUM(H21:O21)</f>
        <v>161</v>
      </c>
      <c r="Q21" s="161" t="s">
        <v>31</v>
      </c>
      <c r="R21" s="471" t="b">
        <v>0</v>
      </c>
      <c r="S21" s="341">
        <v>115861</v>
      </c>
      <c r="T21" s="413" t="s">
        <v>32</v>
      </c>
      <c r="U21" s="162" t="s">
        <v>59</v>
      </c>
      <c r="V21" s="162" t="s">
        <v>60</v>
      </c>
      <c r="W21" s="162"/>
      <c r="X21" s="162">
        <v>1016484</v>
      </c>
      <c r="Y21" s="162"/>
      <c r="Z21" s="162"/>
    </row>
    <row r="22" spans="1:26" ht="23.25" customHeight="1">
      <c r="A22" s="158" t="s">
        <v>63</v>
      </c>
      <c r="B22" s="158" t="s">
        <v>174</v>
      </c>
      <c r="C22" s="158" t="s">
        <v>2045</v>
      </c>
      <c r="D22" s="158" t="s">
        <v>2046</v>
      </c>
      <c r="E22" s="158" t="s">
        <v>2047</v>
      </c>
      <c r="F22" s="158">
        <v>13.3</v>
      </c>
      <c r="G22" s="159" t="s">
        <v>2035</v>
      </c>
      <c r="H22" s="158"/>
      <c r="I22" s="158"/>
      <c r="J22" s="158"/>
      <c r="K22" s="209"/>
      <c r="L22" s="341">
        <v>0</v>
      </c>
      <c r="M22" s="341">
        <v>60</v>
      </c>
      <c r="N22" s="341">
        <v>80</v>
      </c>
      <c r="O22" s="424">
        <v>21</v>
      </c>
      <c r="P22" s="320">
        <f>SUM(H22:O22)</f>
        <v>161</v>
      </c>
      <c r="Q22" s="161" t="s">
        <v>31</v>
      </c>
      <c r="R22" s="471" t="b">
        <v>0</v>
      </c>
      <c r="S22" s="341">
        <v>115863</v>
      </c>
      <c r="T22" s="413" t="s">
        <v>32</v>
      </c>
      <c r="U22" s="162" t="s">
        <v>53</v>
      </c>
      <c r="V22" s="162" t="s">
        <v>54</v>
      </c>
      <c r="W22" s="162"/>
      <c r="X22" s="162">
        <v>1016485</v>
      </c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99"/>
      <c r="M23" s="199"/>
      <c r="N23" s="199"/>
      <c r="O23" s="199"/>
      <c r="P23" s="160">
        <f>SUM(H23:O23)</f>
        <v>0</v>
      </c>
      <c r="Q23" s="160"/>
      <c r="R23" s="160"/>
      <c r="S23" s="201"/>
      <c r="T23" s="160"/>
      <c r="U23" s="162"/>
      <c r="V23" s="162"/>
      <c r="W23" s="162"/>
      <c r="X23" s="162"/>
      <c r="Y23" s="162"/>
      <c r="Z23" s="162"/>
    </row>
    <row r="24" spans="1:26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72</v>
      </c>
      <c r="M24" s="164">
        <f>SUM(M17:M23)</f>
        <v>422</v>
      </c>
      <c r="N24" s="164">
        <f>SUM(N17:N23)</f>
        <v>451</v>
      </c>
      <c r="O24" s="164">
        <f>SUM(O17:O23)</f>
        <v>21</v>
      </c>
      <c r="P24" s="164">
        <f>SUM(P17:P23)</f>
        <v>966</v>
      </c>
      <c r="Q24" s="165"/>
      <c r="R24" s="165"/>
      <c r="S24" s="165"/>
      <c r="T24" s="165"/>
      <c r="U24" s="165"/>
      <c r="V24" s="165"/>
      <c r="W24" s="165"/>
      <c r="X24" s="165"/>
      <c r="Y24" s="165"/>
      <c r="Z24" s="165"/>
    </row>
    <row r="25" spans="1:26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</row>
    <row r="26" spans="1:26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</row>
    <row r="27" spans="1:26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</row>
    <row r="28" spans="1:26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</sheetData>
  <mergeCells count="16">
    <mergeCell ref="A1:F1"/>
    <mergeCell ref="H1:P1"/>
    <mergeCell ref="Q1:Z1"/>
    <mergeCell ref="B9:C9"/>
    <mergeCell ref="E9:E11"/>
    <mergeCell ref="F9:K11"/>
    <mergeCell ref="B10:C10"/>
    <mergeCell ref="B11:C11"/>
    <mergeCell ref="A15:F15"/>
    <mergeCell ref="H15:P15"/>
    <mergeCell ref="Q15:Z15"/>
    <mergeCell ref="B26:C26"/>
    <mergeCell ref="E26:E28"/>
    <mergeCell ref="F26:K28"/>
    <mergeCell ref="B27:C27"/>
    <mergeCell ref="B28:C28"/>
  </mergeCells>
  <conditionalFormatting sqref="X7">
    <cfRule type="containsText" dxfId="1644" priority="26" operator="containsText" text="Terminal 1">
      <formula>NOT(ISERROR(SEARCH("Terminal 1",X7)))</formula>
    </cfRule>
    <cfRule type="containsText" dxfId="1643" priority="27" operator="containsText" text="OSCC">
      <formula>NOT(ISERROR(SEARCH("OSCC",X7)))</formula>
    </cfRule>
    <cfRule type="containsText" dxfId="1642" priority="28" operator="containsText" text="GPC">
      <formula>NOT(ISERROR(SEARCH("GPC",X7)))</formula>
    </cfRule>
    <cfRule type="containsText" dxfId="1641" priority="29" operator="containsText" text="Helsinki">
      <formula>NOT(ISERROR(SEARCH("Helsinki",X7)))</formula>
    </cfRule>
  </conditionalFormatting>
  <conditionalFormatting sqref="V3:V6">
    <cfRule type="cellIs" dxfId="1640" priority="23" operator="equal">
      <formula>"LAST"</formula>
    </cfRule>
    <cfRule type="cellIs" dxfId="1639" priority="24" operator="equal">
      <formula>"FIRST"</formula>
    </cfRule>
    <cfRule type="cellIs" dxfId="1638" priority="25" operator="equal">
      <formula>"MIDDLE"</formula>
    </cfRule>
  </conditionalFormatting>
  <conditionalFormatting sqref="U3:U6">
    <cfRule type="containsText" dxfId="1637" priority="16" operator="containsText" text="Terminal 1">
      <formula>NOT(ISERROR(SEARCH("Terminal 1",U3)))</formula>
    </cfRule>
    <cfRule type="containsText" dxfId="1636" priority="17" operator="containsText" text="OSCC">
      <formula>NOT(ISERROR(SEARCH("OSCC",U3)))</formula>
    </cfRule>
    <cfRule type="containsText" dxfId="1635" priority="18" operator="containsText" text="GPC">
      <formula>NOT(ISERROR(SEARCH("GPC",U3)))</formula>
    </cfRule>
    <cfRule type="containsText" dxfId="1634" priority="19" operator="containsText" text="Helsinki">
      <formula>NOT(ISERROR(SEARCH("Helsinki",U3)))</formula>
    </cfRule>
  </conditionalFormatting>
  <conditionalFormatting sqref="X24">
    <cfRule type="containsText" dxfId="1633" priority="8" operator="containsText" text="Terminal 1">
      <formula>NOT(ISERROR(SEARCH("Terminal 1",X24)))</formula>
    </cfRule>
    <cfRule type="containsText" dxfId="1632" priority="9" operator="containsText" text="OSCC">
      <formula>NOT(ISERROR(SEARCH("OSCC",X24)))</formula>
    </cfRule>
    <cfRule type="containsText" dxfId="1631" priority="10" operator="containsText" text="GPC">
      <formula>NOT(ISERROR(SEARCH("GPC",X24)))</formula>
    </cfRule>
    <cfRule type="containsText" dxfId="1630" priority="11" operator="containsText" text="Helsinki">
      <formula>NOT(ISERROR(SEARCH("Helsinki",X24)))</formula>
    </cfRule>
  </conditionalFormatting>
  <conditionalFormatting sqref="V17:V23">
    <cfRule type="cellIs" dxfId="1629" priority="5" operator="equal">
      <formula>"LAST"</formula>
    </cfRule>
    <cfRule type="cellIs" dxfId="1628" priority="6" operator="equal">
      <formula>"FIRST"</formula>
    </cfRule>
    <cfRule type="cellIs" dxfId="1627" priority="7" operator="equal">
      <formula>"MIDDLE"</formula>
    </cfRule>
  </conditionalFormatting>
  <conditionalFormatting sqref="U17:U23">
    <cfRule type="containsText" dxfId="1626" priority="1" operator="containsText" text="Terminal 1">
      <formula>NOT(ISERROR(SEARCH("Terminal 1",U17)))</formula>
    </cfRule>
    <cfRule type="containsText" dxfId="1625" priority="2" operator="containsText" text="OSCC">
      <formula>NOT(ISERROR(SEARCH("OSCC",U17)))</formula>
    </cfRule>
    <cfRule type="containsText" dxfId="1624" priority="3" operator="containsText" text="GPC">
      <formula>NOT(ISERROR(SEARCH("GPC",U17)))</formula>
    </cfRule>
    <cfRule type="containsText" dxfId="1623" priority="4" operator="containsText" text="Helsinki">
      <formula>NOT(ISERROR(SEARCH("Helsinki",U17)))</formula>
    </cfRule>
  </conditionalFormatting>
  <dataValidations count="3">
    <dataValidation type="list" allowBlank="1" showInputMessage="1" showErrorMessage="1" sqref="V17:V23 V3:V6" xr:uid="{EA995160-B87A-459E-8E83-FDB17D26DC41}">
      <formula1>"FIRST, MIDDLE, LAST"</formula1>
    </dataValidation>
    <dataValidation type="list" showInputMessage="1" showErrorMessage="1" sqref="X7 X24" xr:uid="{12041D54-1ED5-4C41-A79E-CE276E976ED8}">
      <formula1>"GPC, OSCC, Terminal 1, Helsinki"</formula1>
    </dataValidation>
    <dataValidation type="list" showInputMessage="1" showErrorMessage="1" sqref="U3:U6 U17:U23" xr:uid="{E95B89F0-E18B-457D-BBB9-8D869A4579B9}">
      <formula1>"GPC,OSCC,Terminal 1,Helsinki,Filetfabrikken"</formula1>
    </dataValidation>
  </dataValidation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7F61-DE7A-4ED9-9968-2C034340E83F}">
  <sheetPr>
    <tabColor rgb="FF00B050"/>
  </sheetPr>
  <dimension ref="A1:Z30"/>
  <sheetViews>
    <sheetView workbookViewId="0">
      <selection activeCell="P10" sqref="P1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1997</v>
      </c>
      <c r="R1" s="733"/>
      <c r="S1" s="733"/>
      <c r="T1" s="733"/>
      <c r="U1" s="733"/>
      <c r="V1" s="733"/>
      <c r="W1" s="733"/>
      <c r="X1" s="733"/>
      <c r="Y1" s="733"/>
      <c r="Z1" s="774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>
      <c r="A3" s="158" t="s">
        <v>71</v>
      </c>
      <c r="B3" s="158" t="s">
        <v>72</v>
      </c>
      <c r="C3" s="207" t="s">
        <v>2048</v>
      </c>
      <c r="D3" s="158" t="s">
        <v>2049</v>
      </c>
      <c r="E3" s="158" t="s">
        <v>2050</v>
      </c>
      <c r="F3" s="236">
        <v>13.3</v>
      </c>
      <c r="G3" s="159"/>
      <c r="H3" s="158"/>
      <c r="I3" s="158"/>
      <c r="J3" s="158"/>
      <c r="K3" s="158"/>
      <c r="L3" s="158"/>
      <c r="M3" s="207">
        <v>161</v>
      </c>
      <c r="N3" s="158"/>
      <c r="O3" s="158"/>
      <c r="P3" s="160">
        <f>SUM(H3:O3)</f>
        <v>161</v>
      </c>
      <c r="Q3" s="160" t="s">
        <v>33</v>
      </c>
      <c r="R3" s="469" t="b">
        <v>0</v>
      </c>
      <c r="S3" s="160">
        <v>115793</v>
      </c>
      <c r="T3" s="160" t="s">
        <v>34</v>
      </c>
      <c r="U3" s="162" t="s">
        <v>59</v>
      </c>
      <c r="V3" s="162" t="s">
        <v>60</v>
      </c>
      <c r="W3" s="162"/>
      <c r="X3" s="162">
        <v>1016442</v>
      </c>
      <c r="Y3" s="162"/>
      <c r="Z3" s="162"/>
    </row>
    <row r="4" spans="1:26">
      <c r="A4" s="245"/>
      <c r="B4" s="245" t="s">
        <v>208</v>
      </c>
      <c r="C4" s="245" t="s">
        <v>2051</v>
      </c>
      <c r="D4" s="245" t="s">
        <v>1957</v>
      </c>
      <c r="E4" s="245" t="s">
        <v>2052</v>
      </c>
      <c r="F4" s="306">
        <v>10.8</v>
      </c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161" t="s">
        <v>31</v>
      </c>
      <c r="R4" s="469" t="b">
        <v>0</v>
      </c>
      <c r="S4" s="160"/>
      <c r="T4" s="163" t="s">
        <v>32</v>
      </c>
      <c r="U4" s="162" t="s">
        <v>53</v>
      </c>
      <c r="V4" s="162" t="s">
        <v>54</v>
      </c>
      <c r="W4" s="162"/>
      <c r="X4" s="162"/>
      <c r="Y4" s="162"/>
      <c r="Z4" s="162"/>
    </row>
    <row r="5" spans="1:26">
      <c r="A5" s="245"/>
      <c r="B5" s="245" t="s">
        <v>208</v>
      </c>
      <c r="C5" s="245" t="s">
        <v>2053</v>
      </c>
      <c r="D5" s="245" t="s">
        <v>1150</v>
      </c>
      <c r="E5" s="245" t="s">
        <v>2054</v>
      </c>
      <c r="F5" s="306">
        <v>11.8</v>
      </c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1" t="s">
        <v>31</v>
      </c>
      <c r="R5" s="469" t="b">
        <v>0</v>
      </c>
      <c r="S5" s="160"/>
      <c r="T5" s="163" t="s">
        <v>32</v>
      </c>
      <c r="U5" s="162" t="s">
        <v>53</v>
      </c>
      <c r="V5" s="162" t="s">
        <v>54</v>
      </c>
      <c r="W5" s="162"/>
      <c r="X5" s="162"/>
      <c r="Y5" s="162"/>
      <c r="Z5" s="162"/>
    </row>
    <row r="6" spans="1:26">
      <c r="A6" s="245" t="s">
        <v>1807</v>
      </c>
      <c r="B6" s="245" t="s">
        <v>208</v>
      </c>
      <c r="C6" s="245" t="s">
        <v>2055</v>
      </c>
      <c r="D6" s="245" t="s">
        <v>1652</v>
      </c>
      <c r="E6" s="245" t="s">
        <v>2056</v>
      </c>
      <c r="F6" s="306">
        <v>11.8</v>
      </c>
      <c r="G6" s="246"/>
      <c r="H6" s="245"/>
      <c r="I6" s="245"/>
      <c r="J6" s="245"/>
      <c r="K6" s="245"/>
      <c r="L6" s="245"/>
      <c r="M6" s="245"/>
      <c r="N6" s="245"/>
      <c r="O6" s="245"/>
      <c r="P6" s="272"/>
      <c r="Q6" s="161" t="s">
        <v>31</v>
      </c>
      <c r="R6" s="469" t="b">
        <v>0</v>
      </c>
      <c r="S6" s="160"/>
      <c r="T6" s="163" t="s">
        <v>32</v>
      </c>
      <c r="U6" s="162" t="s">
        <v>53</v>
      </c>
      <c r="V6" s="162" t="s">
        <v>54</v>
      </c>
      <c r="W6" s="162"/>
      <c r="X6" s="162"/>
      <c r="Y6" s="162"/>
      <c r="Z6" s="162"/>
    </row>
    <row r="7" spans="1:26">
      <c r="A7" s="245"/>
      <c r="B7" s="245" t="s">
        <v>208</v>
      </c>
      <c r="C7" s="245" t="s">
        <v>2057</v>
      </c>
      <c r="D7" s="245" t="s">
        <v>1957</v>
      </c>
      <c r="E7" s="245" t="s">
        <v>2052</v>
      </c>
      <c r="F7" s="306">
        <v>10.8</v>
      </c>
      <c r="G7" s="159"/>
      <c r="H7" s="158"/>
      <c r="I7" s="158"/>
      <c r="J7" s="158"/>
      <c r="K7" s="158"/>
      <c r="L7" s="158"/>
      <c r="M7" s="158"/>
      <c r="N7" s="158"/>
      <c r="O7" s="158"/>
      <c r="P7" s="160">
        <v>0</v>
      </c>
      <c r="Q7" s="161" t="s">
        <v>31</v>
      </c>
      <c r="R7" s="469" t="b">
        <v>0</v>
      </c>
      <c r="S7" s="160"/>
      <c r="T7" s="163" t="s">
        <v>32</v>
      </c>
      <c r="U7" s="162" t="s">
        <v>53</v>
      </c>
      <c r="V7" s="162" t="s">
        <v>54</v>
      </c>
      <c r="W7" s="162"/>
      <c r="X7" s="162"/>
      <c r="Y7" s="162"/>
      <c r="Z7" s="162"/>
    </row>
    <row r="8" spans="1:26" ht="36">
      <c r="A8" s="158" t="s">
        <v>291</v>
      </c>
      <c r="B8" s="158" t="s">
        <v>1</v>
      </c>
      <c r="C8" s="158"/>
      <c r="D8" s="158"/>
      <c r="E8" s="158"/>
      <c r="F8" s="236"/>
      <c r="G8" s="159" t="s">
        <v>2024</v>
      </c>
      <c r="H8" s="158"/>
      <c r="I8" s="158"/>
      <c r="J8" s="158"/>
      <c r="K8" s="158"/>
      <c r="L8" s="207">
        <v>161</v>
      </c>
      <c r="M8" s="217">
        <v>161</v>
      </c>
      <c r="N8" s="158"/>
      <c r="O8" s="158"/>
      <c r="P8" s="160">
        <f>SUM(H8:O8)</f>
        <v>322</v>
      </c>
      <c r="Q8" s="160" t="s">
        <v>33</v>
      </c>
      <c r="R8" s="160"/>
      <c r="S8" s="160">
        <v>115800</v>
      </c>
      <c r="T8" s="160" t="s">
        <v>34</v>
      </c>
      <c r="U8" s="162"/>
      <c r="V8" s="162"/>
      <c r="W8" s="162"/>
      <c r="X8" s="162"/>
      <c r="Y8" s="162"/>
      <c r="Z8" s="162"/>
    </row>
    <row r="9" spans="1:26">
      <c r="A9" s="158"/>
      <c r="B9" s="158" t="s">
        <v>2058</v>
      </c>
      <c r="C9" s="158"/>
      <c r="D9" s="158"/>
      <c r="E9" s="158"/>
      <c r="F9" s="236">
        <v>14.9</v>
      </c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161</v>
      </c>
      <c r="M11" s="164">
        <f>SUM(M3:M10)</f>
        <v>322</v>
      </c>
      <c r="N11" s="164">
        <f>SUM(N3:N10)</f>
        <v>0</v>
      </c>
      <c r="O11" s="164">
        <f>SUM(O3:O10)</f>
        <v>0</v>
      </c>
      <c r="P11" s="164">
        <f>SUM(P3:P10)</f>
        <v>483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2059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47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245"/>
      <c r="B19" s="245" t="s">
        <v>174</v>
      </c>
      <c r="C19" s="245" t="s">
        <v>2060</v>
      </c>
      <c r="D19" s="245" t="s">
        <v>969</v>
      </c>
      <c r="E19" s="245" t="s">
        <v>2061</v>
      </c>
      <c r="F19" s="245">
        <v>9.3000000000000007</v>
      </c>
      <c r="G19" s="246"/>
      <c r="H19" s="245"/>
      <c r="I19" s="245"/>
      <c r="J19" s="245"/>
      <c r="K19" s="245"/>
      <c r="L19" s="245">
        <v>161</v>
      </c>
      <c r="M19" s="245"/>
      <c r="N19" s="245"/>
      <c r="O19" s="245"/>
      <c r="P19" s="272">
        <f>SUM(H19:O19)</f>
        <v>161</v>
      </c>
      <c r="Q19" s="161" t="s">
        <v>31</v>
      </c>
      <c r="R19" s="483" t="b">
        <v>0</v>
      </c>
      <c r="S19" s="272"/>
      <c r="T19" s="272" t="s">
        <v>32</v>
      </c>
      <c r="U19" s="307" t="s">
        <v>53</v>
      </c>
      <c r="V19" s="307"/>
      <c r="W19" s="162"/>
      <c r="X19" s="162"/>
      <c r="Y19" s="162"/>
      <c r="Z19" s="162"/>
    </row>
    <row r="20" spans="1:26">
      <c r="A20" s="245"/>
      <c r="B20" s="245" t="s">
        <v>66</v>
      </c>
      <c r="C20" s="245" t="s">
        <v>2062</v>
      </c>
      <c r="D20" s="245" t="s">
        <v>1870</v>
      </c>
      <c r="E20" s="245" t="s">
        <v>2063</v>
      </c>
      <c r="F20" s="245">
        <v>10.3</v>
      </c>
      <c r="G20" s="246"/>
      <c r="H20" s="245"/>
      <c r="I20" s="245"/>
      <c r="J20" s="245"/>
      <c r="K20" s="245"/>
      <c r="L20" s="245">
        <v>146</v>
      </c>
      <c r="M20" s="245"/>
      <c r="N20" s="245"/>
      <c r="O20" s="245">
        <v>15</v>
      </c>
      <c r="P20" s="272">
        <f>SUM(H20:O20)</f>
        <v>161</v>
      </c>
      <c r="Q20" s="161" t="s">
        <v>31</v>
      </c>
      <c r="R20" s="483" t="b">
        <v>0</v>
      </c>
      <c r="S20" s="272"/>
      <c r="T20" s="272" t="s">
        <v>32</v>
      </c>
      <c r="U20" s="307" t="s">
        <v>53</v>
      </c>
      <c r="V20" s="307"/>
      <c r="W20" s="162"/>
      <c r="X20" s="162"/>
      <c r="Y20" s="162"/>
      <c r="Z20" s="162"/>
    </row>
    <row r="21" spans="1:26">
      <c r="A21" s="245"/>
      <c r="B21" s="245" t="s">
        <v>174</v>
      </c>
      <c r="C21" s="245" t="s">
        <v>2064</v>
      </c>
      <c r="D21" s="245" t="s">
        <v>969</v>
      </c>
      <c r="E21" s="245" t="s">
        <v>2061</v>
      </c>
      <c r="F21" s="245">
        <v>9.3000000000000007</v>
      </c>
      <c r="G21" s="246"/>
      <c r="H21" s="245"/>
      <c r="I21" s="245"/>
      <c r="J21" s="245"/>
      <c r="K21" s="245"/>
      <c r="L21" s="245">
        <v>134</v>
      </c>
      <c r="M21" s="245">
        <v>27</v>
      </c>
      <c r="N21" s="245"/>
      <c r="O21" s="245"/>
      <c r="P21" s="272">
        <f>SUM(H21:O21)</f>
        <v>161</v>
      </c>
      <c r="Q21" s="161" t="s">
        <v>31</v>
      </c>
      <c r="R21" s="272"/>
      <c r="S21" s="272"/>
      <c r="T21" s="272" t="s">
        <v>32</v>
      </c>
      <c r="U21" s="307" t="s">
        <v>53</v>
      </c>
      <c r="V21" s="307"/>
      <c r="W21" s="162"/>
      <c r="X21" s="162"/>
      <c r="Y21" s="162"/>
      <c r="Z21" s="162"/>
    </row>
    <row r="22" spans="1:26">
      <c r="A22" s="245"/>
      <c r="B22" s="245" t="s">
        <v>174</v>
      </c>
      <c r="C22" s="245" t="s">
        <v>2065</v>
      </c>
      <c r="D22" s="245" t="s">
        <v>969</v>
      </c>
      <c r="E22" s="245" t="s">
        <v>2061</v>
      </c>
      <c r="F22" s="245">
        <v>9.3000000000000007</v>
      </c>
      <c r="G22" s="246"/>
      <c r="H22" s="245"/>
      <c r="I22" s="245"/>
      <c r="J22" s="245"/>
      <c r="K22" s="245"/>
      <c r="L22" s="245">
        <v>107</v>
      </c>
      <c r="M22" s="245">
        <v>54</v>
      </c>
      <c r="N22" s="245"/>
      <c r="O22" s="245"/>
      <c r="P22" s="272">
        <f>SUM(H22:O22)</f>
        <v>161</v>
      </c>
      <c r="Q22" s="161" t="s">
        <v>31</v>
      </c>
      <c r="R22" s="272"/>
      <c r="S22" s="272"/>
      <c r="T22" s="272" t="s">
        <v>32</v>
      </c>
      <c r="U22" s="307" t="s">
        <v>53</v>
      </c>
      <c r="V22" s="307"/>
      <c r="W22" s="162"/>
      <c r="X22" s="162"/>
      <c r="Y22" s="162"/>
      <c r="Z22" s="162"/>
    </row>
    <row r="23" spans="1:26">
      <c r="A23" s="245"/>
      <c r="B23" s="245" t="s">
        <v>174</v>
      </c>
      <c r="C23" s="245" t="s">
        <v>2066</v>
      </c>
      <c r="D23" s="245" t="s">
        <v>969</v>
      </c>
      <c r="E23" s="245" t="s">
        <v>2061</v>
      </c>
      <c r="F23" s="245">
        <v>9.3000000000000007</v>
      </c>
      <c r="G23" s="246"/>
      <c r="H23" s="245"/>
      <c r="I23" s="245"/>
      <c r="J23" s="245"/>
      <c r="K23" s="245"/>
      <c r="L23" s="245">
        <v>107</v>
      </c>
      <c r="M23" s="245">
        <v>54</v>
      </c>
      <c r="N23" s="245"/>
      <c r="O23" s="245"/>
      <c r="P23" s="272">
        <f>SUM(H23:O23)</f>
        <v>161</v>
      </c>
      <c r="Q23" s="161" t="s">
        <v>31</v>
      </c>
      <c r="R23" s="272"/>
      <c r="S23" s="272"/>
      <c r="T23" s="272" t="s">
        <v>32</v>
      </c>
      <c r="U23" s="307" t="s">
        <v>53</v>
      </c>
      <c r="V23" s="307"/>
      <c r="W23" s="162"/>
      <c r="X23" s="162"/>
      <c r="Y23" s="162"/>
      <c r="Z23" s="162"/>
    </row>
    <row r="24" spans="1:26">
      <c r="A24" s="245"/>
      <c r="B24" s="245" t="s">
        <v>66</v>
      </c>
      <c r="C24" s="245" t="s">
        <v>2067</v>
      </c>
      <c r="D24" s="245" t="s">
        <v>1870</v>
      </c>
      <c r="E24" s="245" t="s">
        <v>2063</v>
      </c>
      <c r="F24" s="245">
        <v>10.3</v>
      </c>
      <c r="G24" s="246"/>
      <c r="H24" s="245"/>
      <c r="I24" s="245"/>
      <c r="J24" s="245"/>
      <c r="K24" s="245"/>
      <c r="L24" s="245">
        <v>68</v>
      </c>
      <c r="M24" s="245">
        <v>54</v>
      </c>
      <c r="N24" s="245"/>
      <c r="O24" s="245">
        <v>39</v>
      </c>
      <c r="P24" s="272">
        <f>SUM(H24:O24)</f>
        <v>161</v>
      </c>
      <c r="Q24" s="161" t="s">
        <v>31</v>
      </c>
      <c r="R24" s="272"/>
      <c r="S24" s="272"/>
      <c r="T24" s="272" t="s">
        <v>32</v>
      </c>
      <c r="U24" s="307" t="s">
        <v>53</v>
      </c>
      <c r="V24" s="307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1" t="s">
        <v>31</v>
      </c>
      <c r="R25" s="160"/>
      <c r="S25" s="160"/>
      <c r="T25" s="163" t="s">
        <v>32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723</v>
      </c>
      <c r="M26" s="164">
        <f>SUM(M19:M25)</f>
        <v>189</v>
      </c>
      <c r="N26" s="164">
        <f>SUM(N19:N25)</f>
        <v>0</v>
      </c>
      <c r="O26" s="164">
        <f>SUM(O19:O25)</f>
        <v>54</v>
      </c>
      <c r="P26" s="164">
        <f>SUM(P19:P25)</f>
        <v>966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8:C28"/>
    <mergeCell ref="E28:E30"/>
    <mergeCell ref="F28:K30"/>
    <mergeCell ref="B29:C29"/>
    <mergeCell ref="B30:C30"/>
  </mergeCells>
  <conditionalFormatting sqref="X26 X11">
    <cfRule type="containsText" dxfId="1622" priority="39" operator="containsText" text="Terminal 1">
      <formula>NOT(ISERROR(SEARCH("Terminal 1",X11)))</formula>
    </cfRule>
    <cfRule type="containsText" dxfId="1621" priority="40" operator="containsText" text="OSCC">
      <formula>NOT(ISERROR(SEARCH("OSCC",X11)))</formula>
    </cfRule>
    <cfRule type="containsText" dxfId="1620" priority="41" operator="containsText" text="GPC">
      <formula>NOT(ISERROR(SEARCH("GPC",X11)))</formula>
    </cfRule>
    <cfRule type="containsText" dxfId="1619" priority="42" operator="containsText" text="Helsinki">
      <formula>NOT(ISERROR(SEARCH("Helsinki",X11)))</formula>
    </cfRule>
  </conditionalFormatting>
  <conditionalFormatting sqref="V3:V9">
    <cfRule type="cellIs" dxfId="1618" priority="36" operator="equal">
      <formula>"LAST"</formula>
    </cfRule>
    <cfRule type="cellIs" dxfId="1617" priority="37" operator="equal">
      <formula>"FIRST"</formula>
    </cfRule>
    <cfRule type="cellIs" dxfId="1616" priority="38" operator="equal">
      <formula>"MIDDLE"</formula>
    </cfRule>
  </conditionalFormatting>
  <conditionalFormatting sqref="V19:V25">
    <cfRule type="cellIs" dxfId="1615" priority="33" operator="equal">
      <formula>"LAST"</formula>
    </cfRule>
    <cfRule type="cellIs" dxfId="1614" priority="34" operator="equal">
      <formula>"FIRST"</formula>
    </cfRule>
    <cfRule type="cellIs" dxfId="1613" priority="35" operator="equal">
      <formula>"MIDDLE"</formula>
    </cfRule>
  </conditionalFormatting>
  <conditionalFormatting sqref="U3:U10">
    <cfRule type="containsText" dxfId="1612" priority="29" operator="containsText" text="Terminal 1">
      <formula>NOT(ISERROR(SEARCH("Terminal 1",U3)))</formula>
    </cfRule>
    <cfRule type="containsText" dxfId="1611" priority="30" operator="containsText" text="OSCC">
      <formula>NOT(ISERROR(SEARCH("OSCC",U3)))</formula>
    </cfRule>
    <cfRule type="containsText" dxfId="1610" priority="31" operator="containsText" text="GPC">
      <formula>NOT(ISERROR(SEARCH("GPC",U3)))</formula>
    </cfRule>
    <cfRule type="containsText" dxfId="1609" priority="32" operator="containsText" text="Helsinki">
      <formula>NOT(ISERROR(SEARCH("Helsinki",U3)))</formula>
    </cfRule>
  </conditionalFormatting>
  <conditionalFormatting sqref="U25">
    <cfRule type="containsText" dxfId="1608" priority="25" operator="containsText" text="Terminal 1">
      <formula>NOT(ISERROR(SEARCH("Terminal 1",U25)))</formula>
    </cfRule>
    <cfRule type="containsText" dxfId="1607" priority="26" operator="containsText" text="OSCC">
      <formula>NOT(ISERROR(SEARCH("OSCC",U25)))</formula>
    </cfRule>
    <cfRule type="containsText" dxfId="1606" priority="27" operator="containsText" text="GPC">
      <formula>NOT(ISERROR(SEARCH("GPC",U25)))</formula>
    </cfRule>
    <cfRule type="containsText" dxfId="1605" priority="28" operator="containsText" text="Helsinki">
      <formula>NOT(ISERROR(SEARCH("Helsinki",U25)))</formula>
    </cfRule>
  </conditionalFormatting>
  <conditionalFormatting sqref="U19">
    <cfRule type="containsText" dxfId="1604" priority="21" operator="containsText" text="Terminal 1">
      <formula>NOT(ISERROR(SEARCH("Terminal 1",U19)))</formula>
    </cfRule>
    <cfRule type="containsText" dxfId="1603" priority="22" operator="containsText" text="OSCC">
      <formula>NOT(ISERROR(SEARCH("OSCC",U19)))</formula>
    </cfRule>
    <cfRule type="containsText" dxfId="1602" priority="23" operator="containsText" text="GPC">
      <formula>NOT(ISERROR(SEARCH("GPC",U19)))</formula>
    </cfRule>
    <cfRule type="containsText" dxfId="1601" priority="24" operator="containsText" text="Helsinki">
      <formula>NOT(ISERROR(SEARCH("Helsinki",U19)))</formula>
    </cfRule>
  </conditionalFormatting>
  <conditionalFormatting sqref="U20">
    <cfRule type="containsText" dxfId="1600" priority="17" operator="containsText" text="Terminal 1">
      <formula>NOT(ISERROR(SEARCH("Terminal 1",U20)))</formula>
    </cfRule>
    <cfRule type="containsText" dxfId="1599" priority="18" operator="containsText" text="OSCC">
      <formula>NOT(ISERROR(SEARCH("OSCC",U20)))</formula>
    </cfRule>
    <cfRule type="containsText" dxfId="1598" priority="19" operator="containsText" text="GPC">
      <formula>NOT(ISERROR(SEARCH("GPC",U20)))</formula>
    </cfRule>
    <cfRule type="containsText" dxfId="1597" priority="20" operator="containsText" text="Helsinki">
      <formula>NOT(ISERROR(SEARCH("Helsinki",U20)))</formula>
    </cfRule>
  </conditionalFormatting>
  <conditionalFormatting sqref="U21">
    <cfRule type="containsText" dxfId="1596" priority="13" operator="containsText" text="Terminal 1">
      <formula>NOT(ISERROR(SEARCH("Terminal 1",U21)))</formula>
    </cfRule>
    <cfRule type="containsText" dxfId="1595" priority="14" operator="containsText" text="OSCC">
      <formula>NOT(ISERROR(SEARCH("OSCC",U21)))</formula>
    </cfRule>
    <cfRule type="containsText" dxfId="1594" priority="15" operator="containsText" text="GPC">
      <formula>NOT(ISERROR(SEARCH("GPC",U21)))</formula>
    </cfRule>
    <cfRule type="containsText" dxfId="1593" priority="16" operator="containsText" text="Helsinki">
      <formula>NOT(ISERROR(SEARCH("Helsinki",U21)))</formula>
    </cfRule>
  </conditionalFormatting>
  <conditionalFormatting sqref="U22">
    <cfRule type="containsText" dxfId="1592" priority="9" operator="containsText" text="Terminal 1">
      <formula>NOT(ISERROR(SEARCH("Terminal 1",U22)))</formula>
    </cfRule>
    <cfRule type="containsText" dxfId="1591" priority="10" operator="containsText" text="OSCC">
      <formula>NOT(ISERROR(SEARCH("OSCC",U22)))</formula>
    </cfRule>
    <cfRule type="containsText" dxfId="1590" priority="11" operator="containsText" text="GPC">
      <formula>NOT(ISERROR(SEARCH("GPC",U22)))</formula>
    </cfRule>
    <cfRule type="containsText" dxfId="1589" priority="12" operator="containsText" text="Helsinki">
      <formula>NOT(ISERROR(SEARCH("Helsinki",U22)))</formula>
    </cfRule>
  </conditionalFormatting>
  <conditionalFormatting sqref="U23">
    <cfRule type="containsText" dxfId="1588" priority="5" operator="containsText" text="Terminal 1">
      <formula>NOT(ISERROR(SEARCH("Terminal 1",U23)))</formula>
    </cfRule>
    <cfRule type="containsText" dxfId="1587" priority="6" operator="containsText" text="OSCC">
      <formula>NOT(ISERROR(SEARCH("OSCC",U23)))</formula>
    </cfRule>
    <cfRule type="containsText" dxfId="1586" priority="7" operator="containsText" text="GPC">
      <formula>NOT(ISERROR(SEARCH("GPC",U23)))</formula>
    </cfRule>
    <cfRule type="containsText" dxfId="1585" priority="8" operator="containsText" text="Helsinki">
      <formula>NOT(ISERROR(SEARCH("Helsinki",U23)))</formula>
    </cfRule>
  </conditionalFormatting>
  <conditionalFormatting sqref="U24">
    <cfRule type="containsText" dxfId="1584" priority="1" operator="containsText" text="Terminal 1">
      <formula>NOT(ISERROR(SEARCH("Terminal 1",U24)))</formula>
    </cfRule>
    <cfRule type="containsText" dxfId="1583" priority="2" operator="containsText" text="OSCC">
      <formula>NOT(ISERROR(SEARCH("OSCC",U24)))</formula>
    </cfRule>
    <cfRule type="containsText" dxfId="1582" priority="3" operator="containsText" text="GPC">
      <formula>NOT(ISERROR(SEARCH("GPC",U24)))</formula>
    </cfRule>
    <cfRule type="containsText" dxfId="1581" priority="4" operator="containsText" text="Helsinki">
      <formula>NOT(ISERROR(SEARCH("Helsinki",U24)))</formula>
    </cfRule>
  </conditionalFormatting>
  <dataValidations count="3">
    <dataValidation type="list" allowBlank="1" showInputMessage="1" showErrorMessage="1" sqref="V19:V25 V3:V9" xr:uid="{0D90F8EB-BE14-4CE0-AF46-CD1B805ADA77}">
      <formula1>"FIRST, MIDDLE, LAST"</formula1>
    </dataValidation>
    <dataValidation type="list" showInputMessage="1" showErrorMessage="1" sqref="X11 X26" xr:uid="{10B8EED6-2C8F-4EA5-A9F6-9121007C4E10}">
      <formula1>"GPC, OSCC, Terminal 1, Helsinki"</formula1>
    </dataValidation>
    <dataValidation type="list" showInputMessage="1" showErrorMessage="1" sqref="U3:U10 U19:U25" xr:uid="{EDF2301D-A6D2-49C6-843F-8CF9C259E43D}">
      <formula1>"GPC,OSCC,Terminal 1,Helsinki,Filetfabrikken"</formula1>
    </dataValidation>
  </dataValidation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E03D-F877-4943-9846-07E8624B8BBC}">
  <sheetPr>
    <tabColor rgb="FF00B050"/>
  </sheetPr>
  <dimension ref="A1:Z30"/>
  <sheetViews>
    <sheetView workbookViewId="0">
      <selection activeCell="A2" sqref="A2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2068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47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>
      <c r="A3" s="245" t="s">
        <v>2069</v>
      </c>
      <c r="B3" s="245" t="s">
        <v>135</v>
      </c>
      <c r="C3" s="245" t="s">
        <v>2070</v>
      </c>
      <c r="D3" s="245" t="s">
        <v>151</v>
      </c>
      <c r="E3" s="245" t="s">
        <v>2071</v>
      </c>
      <c r="F3" s="306">
        <v>14.9</v>
      </c>
      <c r="G3" s="246"/>
      <c r="H3" s="245"/>
      <c r="I3" s="245"/>
      <c r="J3" s="245"/>
      <c r="K3" s="245"/>
      <c r="L3" s="245"/>
      <c r="M3" s="245"/>
      <c r="N3" s="245"/>
      <c r="O3" s="245"/>
      <c r="P3" s="272">
        <f>SUM(H3:O3)</f>
        <v>0</v>
      </c>
      <c r="Q3" s="161" t="s">
        <v>31</v>
      </c>
      <c r="R3" s="469" t="b">
        <v>0</v>
      </c>
      <c r="S3" s="160"/>
      <c r="T3" s="163" t="s">
        <v>32</v>
      </c>
      <c r="U3" s="162" t="s">
        <v>59</v>
      </c>
      <c r="V3" s="162" t="s">
        <v>60</v>
      </c>
      <c r="W3" s="162"/>
      <c r="X3" s="162"/>
      <c r="Y3" s="162"/>
      <c r="Z3" s="162"/>
    </row>
    <row r="4" spans="1:26">
      <c r="A4" s="245" t="s">
        <v>2069</v>
      </c>
      <c r="B4" s="245" t="s">
        <v>192</v>
      </c>
      <c r="C4" s="245" t="s">
        <v>2072</v>
      </c>
      <c r="D4" s="245" t="s">
        <v>747</v>
      </c>
      <c r="E4" s="245" t="s">
        <v>2073</v>
      </c>
      <c r="F4" s="306">
        <v>10.199999999999999</v>
      </c>
      <c r="G4" s="246"/>
      <c r="H4" s="245"/>
      <c r="I4" s="245"/>
      <c r="J4" s="245"/>
      <c r="K4" s="245"/>
      <c r="L4" s="245"/>
      <c r="M4" s="245"/>
      <c r="N4" s="245"/>
      <c r="O4" s="245"/>
      <c r="P4" s="272">
        <f>SUM(H4:O4)</f>
        <v>0</v>
      </c>
      <c r="Q4" s="161" t="s">
        <v>31</v>
      </c>
      <c r="R4" s="469" t="b">
        <v>0</v>
      </c>
      <c r="S4" s="160"/>
      <c r="T4" s="163" t="s">
        <v>32</v>
      </c>
      <c r="U4" s="162" t="s">
        <v>59</v>
      </c>
      <c r="V4" s="162" t="s">
        <v>60</v>
      </c>
      <c r="W4" s="162"/>
      <c r="X4" s="162"/>
      <c r="Y4" s="162"/>
      <c r="Z4" s="162"/>
    </row>
    <row r="5" spans="1:26">
      <c r="A5" s="245" t="s">
        <v>2069</v>
      </c>
      <c r="B5" s="245" t="s">
        <v>208</v>
      </c>
      <c r="C5" s="245" t="s">
        <v>2074</v>
      </c>
      <c r="D5" s="245" t="s">
        <v>1204</v>
      </c>
      <c r="E5" s="245" t="s">
        <v>2075</v>
      </c>
      <c r="F5" s="306">
        <v>13.3</v>
      </c>
      <c r="G5" s="246"/>
      <c r="H5" s="245"/>
      <c r="I5" s="245"/>
      <c r="J5" s="245"/>
      <c r="K5" s="245"/>
      <c r="L5" s="245"/>
      <c r="M5" s="245"/>
      <c r="N5" s="245"/>
      <c r="O5" s="245"/>
      <c r="P5" s="272">
        <f>SUM(H5:O5)</f>
        <v>0</v>
      </c>
      <c r="Q5" s="161" t="s">
        <v>31</v>
      </c>
      <c r="R5" s="469" t="b">
        <v>0</v>
      </c>
      <c r="S5" s="160"/>
      <c r="T5" s="163" t="s">
        <v>32</v>
      </c>
      <c r="U5" s="162" t="s">
        <v>53</v>
      </c>
      <c r="V5" s="162" t="s">
        <v>54</v>
      </c>
      <c r="W5" s="162"/>
      <c r="X5" s="162"/>
      <c r="Y5" s="162"/>
      <c r="Z5" s="162"/>
    </row>
    <row r="6" spans="1:26">
      <c r="A6" s="245" t="s">
        <v>2069</v>
      </c>
      <c r="B6" s="245" t="s">
        <v>208</v>
      </c>
      <c r="C6" s="245" t="s">
        <v>2076</v>
      </c>
      <c r="D6" s="245" t="s">
        <v>1652</v>
      </c>
      <c r="E6" s="245" t="s">
        <v>2077</v>
      </c>
      <c r="F6" s="306">
        <v>11.8</v>
      </c>
      <c r="G6" s="246"/>
      <c r="H6" s="245"/>
      <c r="I6" s="245"/>
      <c r="J6" s="245"/>
      <c r="K6" s="245"/>
      <c r="L6" s="245"/>
      <c r="M6" s="245"/>
      <c r="N6" s="245"/>
      <c r="O6" s="245"/>
      <c r="P6" s="272">
        <f>SUM(H6:O6)</f>
        <v>0</v>
      </c>
      <c r="Q6" s="161" t="s">
        <v>31</v>
      </c>
      <c r="R6" s="469" t="b">
        <v>0</v>
      </c>
      <c r="S6" s="160"/>
      <c r="T6" s="163" t="s">
        <v>32</v>
      </c>
      <c r="U6" s="162" t="s">
        <v>53</v>
      </c>
      <c r="V6" s="162" t="s">
        <v>54</v>
      </c>
      <c r="W6" s="162"/>
      <c r="X6" s="162"/>
      <c r="Y6" s="162"/>
      <c r="Z6" s="162"/>
    </row>
    <row r="7" spans="1:26">
      <c r="A7" s="245" t="s">
        <v>2069</v>
      </c>
      <c r="B7" s="245" t="s">
        <v>66</v>
      </c>
      <c r="C7" s="245" t="s">
        <v>2078</v>
      </c>
      <c r="D7" s="245" t="s">
        <v>1870</v>
      </c>
      <c r="E7" s="245" t="s">
        <v>2079</v>
      </c>
      <c r="F7" s="306">
        <v>10.3</v>
      </c>
      <c r="G7" s="246"/>
      <c r="H7" s="245"/>
      <c r="I7" s="245"/>
      <c r="J7" s="245"/>
      <c r="K7" s="245"/>
      <c r="L7" s="245"/>
      <c r="M7" s="245"/>
      <c r="N7" s="245"/>
      <c r="O7" s="245"/>
      <c r="P7" s="272">
        <f>SUM(H7:O7)</f>
        <v>0</v>
      </c>
      <c r="Q7" s="161" t="s">
        <v>31</v>
      </c>
      <c r="R7" s="469" t="b">
        <v>0</v>
      </c>
      <c r="S7" s="160"/>
      <c r="T7" s="163" t="s">
        <v>32</v>
      </c>
      <c r="U7" s="162" t="s">
        <v>53</v>
      </c>
      <c r="V7" s="162" t="s">
        <v>54</v>
      </c>
      <c r="W7" s="162"/>
      <c r="X7" s="162"/>
      <c r="Y7" s="162"/>
      <c r="Z7" s="162"/>
    </row>
    <row r="8" spans="1:26">
      <c r="A8" s="245" t="s">
        <v>2069</v>
      </c>
      <c r="B8" s="245" t="s">
        <v>66</v>
      </c>
      <c r="C8" s="245" t="s">
        <v>2080</v>
      </c>
      <c r="D8" s="245" t="s">
        <v>1870</v>
      </c>
      <c r="E8" s="245" t="s">
        <v>2079</v>
      </c>
      <c r="F8" s="306">
        <v>10.3</v>
      </c>
      <c r="G8" s="246"/>
      <c r="H8" s="245"/>
      <c r="I8" s="245"/>
      <c r="J8" s="245"/>
      <c r="K8" s="245"/>
      <c r="L8" s="245"/>
      <c r="M8" s="245"/>
      <c r="N8" s="245"/>
      <c r="O8" s="245"/>
      <c r="P8" s="272">
        <f>SUM(H8:O8)</f>
        <v>0</v>
      </c>
      <c r="Q8" s="160" t="s">
        <v>33</v>
      </c>
      <c r="R8" s="160"/>
      <c r="S8" s="160"/>
      <c r="T8" s="160" t="s">
        <v>34</v>
      </c>
      <c r="U8" s="162" t="s">
        <v>53</v>
      </c>
      <c r="V8" s="162" t="s">
        <v>54</v>
      </c>
      <c r="W8" s="162"/>
      <c r="X8" s="162"/>
      <c r="Y8" s="162"/>
      <c r="Z8" s="162"/>
    </row>
    <row r="9" spans="1:26">
      <c r="A9" s="245"/>
      <c r="B9" s="245"/>
      <c r="C9" s="245"/>
      <c r="D9" s="245"/>
      <c r="E9" s="245"/>
      <c r="F9" s="306"/>
      <c r="G9" s="246"/>
      <c r="H9" s="245"/>
      <c r="I9" s="245"/>
      <c r="J9" s="245"/>
      <c r="K9" s="245"/>
      <c r="L9" s="245"/>
      <c r="M9" s="245"/>
      <c r="N9" s="245"/>
      <c r="O9" s="245"/>
      <c r="P9" s="272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0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42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73" t="s">
        <v>47</v>
      </c>
      <c r="R17" s="730"/>
      <c r="S17" s="730"/>
      <c r="T17" s="730"/>
      <c r="U17" s="730"/>
      <c r="V17" s="730"/>
      <c r="W17" s="730"/>
      <c r="X17" s="730"/>
      <c r="Y17" s="730"/>
      <c r="Z17" s="731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8:C28"/>
    <mergeCell ref="E28:E30"/>
    <mergeCell ref="F28:K30"/>
    <mergeCell ref="B29:C29"/>
    <mergeCell ref="B30:C30"/>
  </mergeCells>
  <conditionalFormatting sqref="X26 X11">
    <cfRule type="containsText" dxfId="1580" priority="15" operator="containsText" text="Terminal 1">
      <formula>NOT(ISERROR(SEARCH("Terminal 1",X11)))</formula>
    </cfRule>
    <cfRule type="containsText" dxfId="1579" priority="16" operator="containsText" text="OSCC">
      <formula>NOT(ISERROR(SEARCH("OSCC",X11)))</formula>
    </cfRule>
    <cfRule type="containsText" dxfId="1578" priority="17" operator="containsText" text="GPC">
      <formula>NOT(ISERROR(SEARCH("GPC",X11)))</formula>
    </cfRule>
    <cfRule type="containsText" dxfId="1577" priority="18" operator="containsText" text="Helsinki">
      <formula>NOT(ISERROR(SEARCH("Helsinki",X11)))</formula>
    </cfRule>
  </conditionalFormatting>
  <conditionalFormatting sqref="V3:V9">
    <cfRule type="cellIs" dxfId="1576" priority="12" operator="equal">
      <formula>"LAST"</formula>
    </cfRule>
    <cfRule type="cellIs" dxfId="1575" priority="13" operator="equal">
      <formula>"FIRST"</formula>
    </cfRule>
    <cfRule type="cellIs" dxfId="1574" priority="14" operator="equal">
      <formula>"MIDDLE"</formula>
    </cfRule>
  </conditionalFormatting>
  <conditionalFormatting sqref="V19:V25">
    <cfRule type="cellIs" dxfId="1573" priority="9" operator="equal">
      <formula>"LAST"</formula>
    </cfRule>
    <cfRule type="cellIs" dxfId="1572" priority="10" operator="equal">
      <formula>"FIRST"</formula>
    </cfRule>
    <cfRule type="cellIs" dxfId="1571" priority="11" operator="equal">
      <formula>"MIDDLE"</formula>
    </cfRule>
  </conditionalFormatting>
  <conditionalFormatting sqref="U3:U10">
    <cfRule type="containsText" dxfId="1570" priority="5" operator="containsText" text="Terminal 1">
      <formula>NOT(ISERROR(SEARCH("Terminal 1",U3)))</formula>
    </cfRule>
    <cfRule type="containsText" dxfId="1569" priority="6" operator="containsText" text="OSCC">
      <formula>NOT(ISERROR(SEARCH("OSCC",U3)))</formula>
    </cfRule>
    <cfRule type="containsText" dxfId="1568" priority="7" operator="containsText" text="GPC">
      <formula>NOT(ISERROR(SEARCH("GPC",U3)))</formula>
    </cfRule>
    <cfRule type="containsText" dxfId="1567" priority="8" operator="containsText" text="Helsinki">
      <formula>NOT(ISERROR(SEARCH("Helsinki",U3)))</formula>
    </cfRule>
  </conditionalFormatting>
  <conditionalFormatting sqref="U19:U25">
    <cfRule type="containsText" dxfId="1566" priority="1" operator="containsText" text="Terminal 1">
      <formula>NOT(ISERROR(SEARCH("Terminal 1",U19)))</formula>
    </cfRule>
    <cfRule type="containsText" dxfId="1565" priority="2" operator="containsText" text="OSCC">
      <formula>NOT(ISERROR(SEARCH("OSCC",U19)))</formula>
    </cfRule>
    <cfRule type="containsText" dxfId="1564" priority="3" operator="containsText" text="GPC">
      <formula>NOT(ISERROR(SEARCH("GPC",U19)))</formula>
    </cfRule>
    <cfRule type="containsText" dxfId="1563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19:V25 V3:V9" xr:uid="{2FFE3658-E38D-4862-807F-81803E964A77}">
      <formula1>"FIRST, MIDDLE, LAST"</formula1>
    </dataValidation>
    <dataValidation type="list" showInputMessage="1" showErrorMessage="1" sqref="X11 X26" xr:uid="{F3E51E43-2A21-4E3D-8731-FADF55DC1CF6}">
      <formula1>"GPC, OSCC, Terminal 1, Helsinki"</formula1>
    </dataValidation>
    <dataValidation type="list" showInputMessage="1" showErrorMessage="1" sqref="U19:U25 U3:U10" xr:uid="{31CFC0B5-43BA-4D2F-93A2-9EEF69C450FC}">
      <formula1>"GPC,OSCC,Terminal 1,Helsinki,Filetfabrikken"</formula1>
    </dataValidation>
  </dataValidation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D07C-437E-450B-A3DE-814DAA73DC5F}">
  <sheetPr>
    <tabColor rgb="FF00B050"/>
  </sheetPr>
  <dimension ref="A1:Z29"/>
  <sheetViews>
    <sheetView workbookViewId="0">
      <selection activeCell="X22" sqref="X22"/>
    </sheetView>
  </sheetViews>
  <sheetFormatPr defaultRowHeight="15"/>
  <cols>
    <col min="1" max="1" width="15" bestFit="1" customWidth="1"/>
    <col min="2" max="2" width="7.42578125" bestFit="1" customWidth="1"/>
    <col min="3" max="3" width="16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77</v>
      </c>
      <c r="B1" s="730"/>
      <c r="C1" s="730"/>
      <c r="D1" s="730"/>
      <c r="E1" s="730"/>
      <c r="F1" s="730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0"/>
      <c r="Q1" s="773" t="s">
        <v>1997</v>
      </c>
      <c r="R1" s="773"/>
      <c r="S1" s="773"/>
      <c r="T1" s="773"/>
      <c r="U1" s="773"/>
      <c r="V1" s="773"/>
      <c r="W1" s="773"/>
      <c r="X1" s="773"/>
      <c r="Y1" s="773"/>
      <c r="Z1" s="773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>
      <c r="A3" s="158" t="s">
        <v>146</v>
      </c>
      <c r="B3" s="158" t="s">
        <v>208</v>
      </c>
      <c r="C3" s="207" t="s">
        <v>2081</v>
      </c>
      <c r="D3" s="158" t="s">
        <v>1020</v>
      </c>
      <c r="E3" s="158" t="s">
        <v>2082</v>
      </c>
      <c r="F3" s="236">
        <v>11.3</v>
      </c>
      <c r="G3" s="159"/>
      <c r="H3" s="158"/>
      <c r="I3" s="158"/>
      <c r="J3" s="158"/>
      <c r="K3" s="209"/>
      <c r="L3" s="341">
        <v>10</v>
      </c>
      <c r="M3" s="341"/>
      <c r="N3" s="341">
        <v>71</v>
      </c>
      <c r="O3" s="341"/>
      <c r="P3" s="320">
        <f>SUM(H3:O3)</f>
        <v>81</v>
      </c>
      <c r="Q3" s="161" t="s">
        <v>31</v>
      </c>
      <c r="R3" s="471" t="b">
        <v>0</v>
      </c>
      <c r="S3" s="345">
        <v>115752</v>
      </c>
      <c r="T3" s="413" t="s">
        <v>32</v>
      </c>
      <c r="U3" s="162" t="s">
        <v>53</v>
      </c>
      <c r="V3" s="162" t="s">
        <v>54</v>
      </c>
      <c r="W3" s="162"/>
      <c r="X3" s="162">
        <v>1016359</v>
      </c>
      <c r="Y3" s="162"/>
      <c r="Z3" s="162"/>
    </row>
    <row r="4" spans="1:26">
      <c r="A4" s="158" t="s">
        <v>271</v>
      </c>
      <c r="B4" s="158" t="s">
        <v>208</v>
      </c>
      <c r="C4" s="207" t="s">
        <v>2083</v>
      </c>
      <c r="D4" s="158" t="s">
        <v>1020</v>
      </c>
      <c r="E4" s="158" t="s">
        <v>2082</v>
      </c>
      <c r="F4" s="236">
        <v>11.3</v>
      </c>
      <c r="G4" s="159"/>
      <c r="H4" s="158"/>
      <c r="I4" s="158"/>
      <c r="J4" s="158"/>
      <c r="K4" s="209"/>
      <c r="L4" s="341"/>
      <c r="M4" s="341"/>
      <c r="N4" s="341">
        <v>107</v>
      </c>
      <c r="O4" s="341">
        <v>54</v>
      </c>
      <c r="P4" s="320">
        <f>SUM(H4:O4)</f>
        <v>161</v>
      </c>
      <c r="Q4" s="161" t="s">
        <v>31</v>
      </c>
      <c r="R4" s="471" t="b">
        <v>0</v>
      </c>
      <c r="S4" s="345">
        <v>115753</v>
      </c>
      <c r="T4" s="413" t="s">
        <v>32</v>
      </c>
      <c r="U4" s="162" t="s">
        <v>53</v>
      </c>
      <c r="V4" s="162" t="s">
        <v>54</v>
      </c>
      <c r="W4" s="162"/>
      <c r="X4" s="162">
        <v>1016361</v>
      </c>
      <c r="Y4" s="162"/>
      <c r="Z4" s="162"/>
    </row>
    <row r="5" spans="1:26">
      <c r="A5" s="158" t="s">
        <v>63</v>
      </c>
      <c r="B5" s="158" t="s">
        <v>208</v>
      </c>
      <c r="C5" s="207" t="s">
        <v>2084</v>
      </c>
      <c r="D5" s="158" t="s">
        <v>1020</v>
      </c>
      <c r="E5" s="158" t="s">
        <v>2082</v>
      </c>
      <c r="F5" s="236">
        <v>11.3</v>
      </c>
      <c r="G5" s="159"/>
      <c r="H5" s="158"/>
      <c r="I5" s="158"/>
      <c r="J5" s="158"/>
      <c r="K5" s="209"/>
      <c r="L5" s="341"/>
      <c r="M5" s="341">
        <v>54</v>
      </c>
      <c r="N5" s="341">
        <v>107</v>
      </c>
      <c r="O5" s="341"/>
      <c r="P5" s="320">
        <f>SUM(H5:O5)</f>
        <v>161</v>
      </c>
      <c r="Q5" s="161" t="s">
        <v>31</v>
      </c>
      <c r="R5" s="471" t="b">
        <v>0</v>
      </c>
      <c r="S5" s="345">
        <v>115754</v>
      </c>
      <c r="T5" s="413" t="s">
        <v>32</v>
      </c>
      <c r="U5" s="162" t="s">
        <v>53</v>
      </c>
      <c r="V5" s="162" t="s">
        <v>54</v>
      </c>
      <c r="W5" s="162"/>
      <c r="X5" s="162">
        <v>1016362</v>
      </c>
      <c r="Y5" s="162"/>
      <c r="Z5" s="162"/>
    </row>
    <row r="6" spans="1:26">
      <c r="A6" s="158" t="s">
        <v>134</v>
      </c>
      <c r="B6" s="158" t="s">
        <v>135</v>
      </c>
      <c r="C6" s="207" t="s">
        <v>2085</v>
      </c>
      <c r="D6" s="158" t="s">
        <v>151</v>
      </c>
      <c r="E6" s="158" t="s">
        <v>2086</v>
      </c>
      <c r="F6" s="236">
        <v>14.9</v>
      </c>
      <c r="G6" s="159"/>
      <c r="H6" s="158"/>
      <c r="I6" s="158"/>
      <c r="J6" s="158"/>
      <c r="K6" s="209"/>
      <c r="L6" s="341"/>
      <c r="M6" s="341">
        <v>81</v>
      </c>
      <c r="N6" s="341">
        <v>80</v>
      </c>
      <c r="O6" s="341"/>
      <c r="P6" s="320">
        <f>SUM(H6:O6)</f>
        <v>161</v>
      </c>
      <c r="Q6" s="160" t="s">
        <v>33</v>
      </c>
      <c r="R6" s="471" t="b">
        <v>0</v>
      </c>
      <c r="S6" s="345">
        <v>115699</v>
      </c>
      <c r="T6" s="320" t="s">
        <v>34</v>
      </c>
      <c r="U6" s="162" t="s">
        <v>59</v>
      </c>
      <c r="V6" s="162" t="s">
        <v>60</v>
      </c>
      <c r="W6" s="162"/>
      <c r="X6" s="162">
        <v>1016364</v>
      </c>
      <c r="Y6" s="162"/>
      <c r="Z6" s="162"/>
    </row>
    <row r="7" spans="1:26">
      <c r="A7" s="158" t="s">
        <v>846</v>
      </c>
      <c r="B7" s="158" t="s">
        <v>135</v>
      </c>
      <c r="C7" s="207" t="s">
        <v>2087</v>
      </c>
      <c r="D7" s="158" t="s">
        <v>151</v>
      </c>
      <c r="E7" s="158" t="s">
        <v>2086</v>
      </c>
      <c r="F7" s="236">
        <v>14.9</v>
      </c>
      <c r="G7" s="159"/>
      <c r="H7" s="158"/>
      <c r="I7" s="158"/>
      <c r="J7" s="158"/>
      <c r="K7" s="209"/>
      <c r="L7" s="341"/>
      <c r="M7" s="341">
        <v>81</v>
      </c>
      <c r="N7" s="341">
        <v>80</v>
      </c>
      <c r="O7" s="341"/>
      <c r="P7" s="320">
        <f>SUM(H7:O7)</f>
        <v>161</v>
      </c>
      <c r="Q7" s="160" t="s">
        <v>33</v>
      </c>
      <c r="R7" s="303"/>
      <c r="S7" s="345">
        <v>115708</v>
      </c>
      <c r="T7" s="320" t="s">
        <v>34</v>
      </c>
      <c r="U7" s="162" t="s">
        <v>59</v>
      </c>
      <c r="V7" s="162" t="s">
        <v>60</v>
      </c>
      <c r="W7" s="162"/>
      <c r="X7" s="162">
        <v>1016366</v>
      </c>
      <c r="Y7" s="162"/>
      <c r="Z7" s="162"/>
    </row>
    <row r="8" spans="1:26">
      <c r="A8" s="158" t="s">
        <v>1688</v>
      </c>
      <c r="B8" s="158" t="s">
        <v>66</v>
      </c>
      <c r="C8" s="207" t="s">
        <v>2088</v>
      </c>
      <c r="D8" s="158" t="s">
        <v>910</v>
      </c>
      <c r="E8" s="158" t="s">
        <v>2089</v>
      </c>
      <c r="F8" s="158">
        <v>10</v>
      </c>
      <c r="G8" s="159"/>
      <c r="H8" s="158"/>
      <c r="I8" s="158"/>
      <c r="J8" s="158"/>
      <c r="K8" s="209"/>
      <c r="L8" s="341">
        <v>54</v>
      </c>
      <c r="M8" s="341">
        <v>54</v>
      </c>
      <c r="N8" s="341">
        <v>53</v>
      </c>
      <c r="O8" s="278"/>
      <c r="P8" s="160">
        <f>SUM(H8:O8)</f>
        <v>161</v>
      </c>
      <c r="Q8" s="161" t="s">
        <v>31</v>
      </c>
      <c r="R8" s="471" t="b">
        <v>1</v>
      </c>
      <c r="S8" s="345">
        <v>115739</v>
      </c>
      <c r="T8" s="413" t="s">
        <v>32</v>
      </c>
      <c r="U8" s="162" t="s">
        <v>53</v>
      </c>
      <c r="V8" s="162" t="s">
        <v>54</v>
      </c>
      <c r="W8" s="162"/>
      <c r="X8" s="162">
        <v>1016368</v>
      </c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201"/>
      <c r="T9" s="160"/>
      <c r="U9" s="162"/>
      <c r="V9" s="162"/>
      <c r="W9" s="162"/>
      <c r="X9" s="162"/>
      <c r="Y9" s="162"/>
      <c r="Z9" s="162"/>
    </row>
    <row r="10" spans="1:26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64</v>
      </c>
      <c r="M10" s="164">
        <f>SUM(M3:M9)</f>
        <v>270</v>
      </c>
      <c r="N10" s="164">
        <f>SUM(N3:N9)</f>
        <v>498</v>
      </c>
      <c r="O10" s="164">
        <f>SUM(O3:O9)</f>
        <v>54</v>
      </c>
      <c r="P10" s="164">
        <f>SUM(P3:P9)</f>
        <v>886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</row>
    <row r="11" spans="1:26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</row>
    <row r="12" spans="1:26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</row>
    <row r="13" spans="1:26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</row>
    <row r="16" spans="1:26" ht="27">
      <c r="A16" s="739" t="s">
        <v>46</v>
      </c>
      <c r="B16" s="730"/>
      <c r="C16" s="730"/>
      <c r="D16" s="730"/>
      <c r="E16" s="730"/>
      <c r="F16" s="740"/>
      <c r="G16" s="79"/>
      <c r="H16" s="739" t="s">
        <v>1</v>
      </c>
      <c r="I16" s="730"/>
      <c r="J16" s="730"/>
      <c r="K16" s="730"/>
      <c r="L16" s="730"/>
      <c r="M16" s="730"/>
      <c r="N16" s="730"/>
      <c r="O16" s="730"/>
      <c r="P16" s="740"/>
      <c r="Q16" s="732" t="s">
        <v>2009</v>
      </c>
      <c r="R16" s="733"/>
      <c r="S16" s="733"/>
      <c r="T16" s="733"/>
      <c r="U16" s="733"/>
      <c r="V16" s="733"/>
      <c r="W16" s="733"/>
      <c r="X16" s="733"/>
      <c r="Y16" s="733"/>
      <c r="Z16" s="774"/>
    </row>
    <row r="17" spans="1:26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333" t="s">
        <v>15</v>
      </c>
      <c r="M17" s="333" t="s">
        <v>16</v>
      </c>
      <c r="N17" s="333" t="s">
        <v>17</v>
      </c>
      <c r="O17" s="157" t="s">
        <v>44</v>
      </c>
      <c r="P17" s="154" t="s">
        <v>19</v>
      </c>
      <c r="Q17" s="154" t="s">
        <v>20</v>
      </c>
      <c r="R17" s="294" t="s">
        <v>22</v>
      </c>
      <c r="S17" s="154" t="s">
        <v>9</v>
      </c>
      <c r="T17" s="154" t="s">
        <v>21</v>
      </c>
      <c r="U17" s="154" t="s">
        <v>24</v>
      </c>
      <c r="V17" s="172" t="s">
        <v>25</v>
      </c>
      <c r="W17" s="154" t="s">
        <v>27</v>
      </c>
      <c r="X17" s="154" t="s">
        <v>28</v>
      </c>
      <c r="Y17" s="154" t="s">
        <v>29</v>
      </c>
      <c r="Z17" s="154" t="s">
        <v>30</v>
      </c>
    </row>
    <row r="18" spans="1:26" ht="24">
      <c r="A18" s="158" t="s">
        <v>291</v>
      </c>
      <c r="B18" s="158" t="s">
        <v>1</v>
      </c>
      <c r="C18" s="158"/>
      <c r="D18" s="158" t="s">
        <v>45</v>
      </c>
      <c r="E18" s="158"/>
      <c r="F18" s="158"/>
      <c r="G18" s="159" t="s">
        <v>380</v>
      </c>
      <c r="H18" s="158"/>
      <c r="I18" s="158"/>
      <c r="J18" s="158"/>
      <c r="K18" s="209"/>
      <c r="L18" s="341">
        <v>483</v>
      </c>
      <c r="M18" s="341"/>
      <c r="N18" s="341"/>
      <c r="O18" s="278"/>
      <c r="P18" s="160">
        <f>SUM(H18:O18)</f>
        <v>483</v>
      </c>
      <c r="Q18" s="160" t="s">
        <v>33</v>
      </c>
      <c r="R18" s="469" t="b">
        <v>0</v>
      </c>
      <c r="S18" s="160">
        <v>115697</v>
      </c>
      <c r="T18" s="160" t="s">
        <v>34</v>
      </c>
      <c r="U18" s="162" t="s">
        <v>59</v>
      </c>
      <c r="V18" s="162" t="s">
        <v>60</v>
      </c>
      <c r="W18" s="162"/>
      <c r="X18" s="162"/>
      <c r="Y18" s="162"/>
      <c r="Z18" s="162"/>
    </row>
    <row r="19" spans="1:26" ht="24">
      <c r="A19" s="158" t="s">
        <v>1066</v>
      </c>
      <c r="B19" s="158" t="s">
        <v>985</v>
      </c>
      <c r="C19" s="207" t="s">
        <v>2090</v>
      </c>
      <c r="D19" s="158" t="s">
        <v>987</v>
      </c>
      <c r="E19" s="158" t="s">
        <v>2091</v>
      </c>
      <c r="F19" s="158">
        <v>27</v>
      </c>
      <c r="G19" s="159"/>
      <c r="H19" s="158"/>
      <c r="I19" s="158"/>
      <c r="J19" s="158"/>
      <c r="K19" s="209"/>
      <c r="L19" s="341">
        <v>54</v>
      </c>
      <c r="M19" s="341"/>
      <c r="N19" s="341"/>
      <c r="O19" s="278"/>
      <c r="P19" s="160">
        <f>SUM(H19:O19)</f>
        <v>54</v>
      </c>
      <c r="Q19" s="160" t="s">
        <v>33</v>
      </c>
      <c r="R19" s="469" t="b">
        <v>0</v>
      </c>
      <c r="S19" s="262">
        <v>115696</v>
      </c>
      <c r="T19" s="160" t="s">
        <v>34</v>
      </c>
      <c r="U19" s="162" t="s">
        <v>213</v>
      </c>
      <c r="V19" s="162" t="s">
        <v>54</v>
      </c>
      <c r="W19" s="162"/>
      <c r="X19" s="162">
        <v>1016340</v>
      </c>
      <c r="Y19" s="162"/>
      <c r="Z19" s="162"/>
    </row>
    <row r="20" spans="1:26">
      <c r="A20" s="158" t="s">
        <v>788</v>
      </c>
      <c r="B20" s="158" t="s">
        <v>66</v>
      </c>
      <c r="C20" s="207" t="s">
        <v>2092</v>
      </c>
      <c r="D20" s="158" t="s">
        <v>910</v>
      </c>
      <c r="E20" s="158" t="s">
        <v>2089</v>
      </c>
      <c r="F20" s="158">
        <v>10</v>
      </c>
      <c r="G20" s="159"/>
      <c r="H20" s="158"/>
      <c r="I20" s="158"/>
      <c r="J20" s="158"/>
      <c r="K20" s="209"/>
      <c r="L20" s="341">
        <v>161</v>
      </c>
      <c r="M20" s="341"/>
      <c r="N20" s="341"/>
      <c r="O20" s="278"/>
      <c r="P20" s="160">
        <f>SUM(H20:O20)</f>
        <v>161</v>
      </c>
      <c r="Q20" s="161" t="s">
        <v>31</v>
      </c>
      <c r="R20" s="471" t="b">
        <v>0</v>
      </c>
      <c r="S20" s="345">
        <v>115746</v>
      </c>
      <c r="T20" s="413" t="s">
        <v>32</v>
      </c>
      <c r="U20" s="162" t="s">
        <v>53</v>
      </c>
      <c r="V20" s="162" t="s">
        <v>654</v>
      </c>
      <c r="W20" s="162"/>
      <c r="X20" s="162">
        <v>1016341</v>
      </c>
      <c r="Y20" s="162"/>
      <c r="Z20" s="162"/>
    </row>
    <row r="21" spans="1:26">
      <c r="A21" s="158" t="s">
        <v>1688</v>
      </c>
      <c r="B21" s="158" t="s">
        <v>66</v>
      </c>
      <c r="C21" s="207" t="s">
        <v>2093</v>
      </c>
      <c r="D21" s="158" t="s">
        <v>910</v>
      </c>
      <c r="E21" s="158" t="s">
        <v>2089</v>
      </c>
      <c r="F21" s="158">
        <v>10</v>
      </c>
      <c r="G21" s="159"/>
      <c r="H21" s="158"/>
      <c r="I21" s="158"/>
      <c r="J21" s="158"/>
      <c r="K21" s="209"/>
      <c r="L21" s="341">
        <v>158</v>
      </c>
      <c r="M21" s="341">
        <v>0</v>
      </c>
      <c r="N21" s="341">
        <v>3</v>
      </c>
      <c r="O21" s="278"/>
      <c r="P21" s="160">
        <f>SUM(H21:O21)</f>
        <v>161</v>
      </c>
      <c r="Q21" s="161" t="s">
        <v>31</v>
      </c>
      <c r="R21" s="471" t="b">
        <v>1</v>
      </c>
      <c r="S21" s="345">
        <v>115740</v>
      </c>
      <c r="T21" s="413" t="s">
        <v>32</v>
      </c>
      <c r="U21" s="162" t="s">
        <v>53</v>
      </c>
      <c r="V21" s="162" t="s">
        <v>654</v>
      </c>
      <c r="W21" s="162"/>
      <c r="X21" s="162">
        <v>1016342</v>
      </c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209"/>
      <c r="L22" s="341"/>
      <c r="M22" s="341"/>
      <c r="N22" s="341"/>
      <c r="O22" s="278"/>
      <c r="P22" s="160"/>
      <c r="Q22" s="310"/>
      <c r="R22" s="469" t="b">
        <v>0</v>
      </c>
      <c r="S22" s="201"/>
      <c r="T22" s="160"/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99"/>
      <c r="M23" s="199"/>
      <c r="N23" s="199"/>
      <c r="O23" s="158"/>
      <c r="P23" s="160">
        <f>SUM(H23:O23)</f>
        <v>0</v>
      </c>
      <c r="Q23" s="160"/>
      <c r="R23" s="160"/>
      <c r="S23" s="160"/>
      <c r="T23" s="160"/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/>
      <c r="R24" s="160"/>
      <c r="S24" s="160"/>
      <c r="T24" s="160"/>
      <c r="U24" s="162"/>
      <c r="V24" s="162"/>
      <c r="W24" s="162"/>
      <c r="X24" s="162"/>
      <c r="Y24" s="162"/>
      <c r="Z24" s="162"/>
    </row>
    <row r="25" spans="1:26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856</v>
      </c>
      <c r="M25" s="164">
        <f>SUM(M18:M24)</f>
        <v>0</v>
      </c>
      <c r="N25" s="164">
        <f>SUM(N18:N24)</f>
        <v>3</v>
      </c>
      <c r="O25" s="164">
        <f>SUM(O18:O24)</f>
        <v>0</v>
      </c>
      <c r="P25" s="164">
        <f>SUM(P18:P24)</f>
        <v>859</v>
      </c>
      <c r="Q25" s="165"/>
      <c r="R25" s="165"/>
      <c r="S25" s="165"/>
      <c r="T25" s="165"/>
      <c r="U25" s="165"/>
      <c r="V25" s="165"/>
      <c r="W25" s="165"/>
      <c r="X25" s="165"/>
      <c r="Y25" s="165"/>
      <c r="Z25" s="165"/>
    </row>
    <row r="26" spans="1:26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7"/>
      <c r="W26" s="239"/>
      <c r="X26" s="239"/>
      <c r="Y26" s="239"/>
      <c r="Z26" s="239"/>
    </row>
    <row r="27" spans="1:26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</row>
    <row r="28" spans="1:26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</sheetData>
  <mergeCells count="16">
    <mergeCell ref="A1:F1"/>
    <mergeCell ref="H1:P1"/>
    <mergeCell ref="Q1:Z1"/>
    <mergeCell ref="B12:C12"/>
    <mergeCell ref="E12:E14"/>
    <mergeCell ref="F12:K14"/>
    <mergeCell ref="B13:C13"/>
    <mergeCell ref="B14:C14"/>
    <mergeCell ref="A16:F16"/>
    <mergeCell ref="H16:P16"/>
    <mergeCell ref="Q16:Z16"/>
    <mergeCell ref="B27:C27"/>
    <mergeCell ref="E27:E29"/>
    <mergeCell ref="F27:K29"/>
    <mergeCell ref="B28:C28"/>
    <mergeCell ref="B29:C29"/>
  </mergeCells>
  <conditionalFormatting sqref="X25 X10 U3:U7 U9">
    <cfRule type="containsText" dxfId="1562" priority="19" operator="containsText" text="Terminal 1">
      <formula>NOT(ISERROR(SEARCH("Terminal 1",U3)))</formula>
    </cfRule>
    <cfRule type="containsText" dxfId="1561" priority="20" operator="containsText" text="OSCC">
      <formula>NOT(ISERROR(SEARCH("OSCC",U3)))</formula>
    </cfRule>
    <cfRule type="containsText" dxfId="1560" priority="21" operator="containsText" text="GPC">
      <formula>NOT(ISERROR(SEARCH("GPC",U3)))</formula>
    </cfRule>
    <cfRule type="containsText" dxfId="1559" priority="22" operator="containsText" text="Helsinki">
      <formula>NOT(ISERROR(SEARCH("Helsinki",U3)))</formula>
    </cfRule>
  </conditionalFormatting>
  <conditionalFormatting sqref="V3:V8">
    <cfRule type="cellIs" dxfId="1558" priority="16" operator="equal">
      <formula>"LAST"</formula>
    </cfRule>
    <cfRule type="cellIs" dxfId="1557" priority="17" operator="equal">
      <formula>"FIRST"</formula>
    </cfRule>
    <cfRule type="cellIs" dxfId="1556" priority="18" operator="equal">
      <formula>"MIDDLE"</formula>
    </cfRule>
  </conditionalFormatting>
  <conditionalFormatting sqref="V18:V24">
    <cfRule type="cellIs" dxfId="1555" priority="13" operator="equal">
      <formula>"LAST"</formula>
    </cfRule>
    <cfRule type="cellIs" dxfId="1554" priority="14" operator="equal">
      <formula>"FIRST"</formula>
    </cfRule>
    <cfRule type="cellIs" dxfId="1553" priority="15" operator="equal">
      <formula>"MIDDLE"</formula>
    </cfRule>
  </conditionalFormatting>
  <conditionalFormatting sqref="U18:U24">
    <cfRule type="containsText" dxfId="1552" priority="5" operator="containsText" text="Terminal 1">
      <formula>NOT(ISERROR(SEARCH("Terminal 1",U18)))</formula>
    </cfRule>
    <cfRule type="containsText" dxfId="1551" priority="6" operator="containsText" text="OSCC">
      <formula>NOT(ISERROR(SEARCH("OSCC",U18)))</formula>
    </cfRule>
    <cfRule type="containsText" dxfId="1550" priority="7" operator="containsText" text="GPC">
      <formula>NOT(ISERROR(SEARCH("GPC",U18)))</formula>
    </cfRule>
    <cfRule type="containsText" dxfId="1549" priority="8" operator="containsText" text="Helsinki">
      <formula>NOT(ISERROR(SEARCH("Helsinki",U18)))</formula>
    </cfRule>
  </conditionalFormatting>
  <conditionalFormatting sqref="U8">
    <cfRule type="containsText" dxfId="1548" priority="1" operator="containsText" text="Terminal 1">
      <formula>NOT(ISERROR(SEARCH("Terminal 1",U8)))</formula>
    </cfRule>
    <cfRule type="containsText" dxfId="1547" priority="2" operator="containsText" text="OSCC">
      <formula>NOT(ISERROR(SEARCH("OSCC",U8)))</formula>
    </cfRule>
    <cfRule type="containsText" dxfId="1546" priority="3" operator="containsText" text="GPC">
      <formula>NOT(ISERROR(SEARCH("GPC",U8)))</formula>
    </cfRule>
    <cfRule type="containsText" dxfId="1545" priority="4" operator="containsText" text="Helsinki">
      <formula>NOT(ISERROR(SEARCH("Helsinki",U8)))</formula>
    </cfRule>
  </conditionalFormatting>
  <dataValidations count="3">
    <dataValidation type="list" allowBlank="1" showInputMessage="1" showErrorMessage="1" sqref="V18:V24 V3:V8" xr:uid="{A31EFAC3-0E90-48B5-BF0C-2BC7BBAE12E0}">
      <formula1>"FIRST, MIDDLE, LAST"</formula1>
    </dataValidation>
    <dataValidation type="list" showInputMessage="1" showErrorMessage="1" sqref="X10 X25" xr:uid="{75D608FE-C1C0-4956-853C-94146213ED5F}">
      <formula1>"GPC, OSCC, Terminal 1, Helsinki"</formula1>
    </dataValidation>
    <dataValidation type="list" showInputMessage="1" showErrorMessage="1" sqref="U18:U24 U3:U9" xr:uid="{ECDA135C-FD91-4A14-8ECF-E2EEA6250228}">
      <formula1>"GPC,OSCC,Terminal 1,Helsinki,Filetfabrikken"</formula1>
    </dataValidation>
  </dataValidation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04B9-6548-4D43-B7A6-A25D3CA2B165}">
  <sheetPr>
    <tabColor rgb="FF7030A0"/>
  </sheetPr>
  <dimension ref="A1:Z29"/>
  <sheetViews>
    <sheetView workbookViewId="0">
      <selection activeCell="P13" sqref="P1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8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2094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46.5">
      <c r="A3" s="158" t="s">
        <v>291</v>
      </c>
      <c r="B3" s="158" t="s">
        <v>2095</v>
      </c>
      <c r="C3" s="158"/>
      <c r="D3" s="158"/>
      <c r="E3" s="235">
        <v>0.25</v>
      </c>
      <c r="F3" s="236"/>
      <c r="G3" s="159" t="s">
        <v>2096</v>
      </c>
      <c r="H3" s="158"/>
      <c r="I3" s="158"/>
      <c r="J3" s="158"/>
      <c r="K3" s="158"/>
      <c r="L3" s="207">
        <v>322</v>
      </c>
      <c r="M3" s="207">
        <v>161</v>
      </c>
      <c r="N3" s="158"/>
      <c r="O3" s="158"/>
      <c r="P3" s="160">
        <f>SUM(H3:O3)</f>
        <v>483</v>
      </c>
      <c r="Q3" s="160" t="s">
        <v>33</v>
      </c>
      <c r="R3" s="469" t="b">
        <v>0</v>
      </c>
      <c r="S3" s="160">
        <v>115664</v>
      </c>
      <c r="T3" s="163" t="s">
        <v>32</v>
      </c>
      <c r="U3" s="162" t="s">
        <v>53</v>
      </c>
      <c r="V3" s="162"/>
      <c r="W3" s="162"/>
      <c r="X3" s="162"/>
      <c r="Y3" s="162"/>
      <c r="Z3" s="162"/>
    </row>
    <row r="4" spans="1:26" ht="35.25">
      <c r="A4" s="158" t="s">
        <v>588</v>
      </c>
      <c r="B4" s="158" t="s">
        <v>66</v>
      </c>
      <c r="C4" s="158" t="s">
        <v>2097</v>
      </c>
      <c r="D4" s="158" t="s">
        <v>225</v>
      </c>
      <c r="E4" s="158" t="s">
        <v>2098</v>
      </c>
      <c r="F4" s="236">
        <v>10.3</v>
      </c>
      <c r="G4" s="159" t="s">
        <v>1804</v>
      </c>
      <c r="H4" s="158"/>
      <c r="I4" s="158"/>
      <c r="J4" s="158"/>
      <c r="K4" s="158"/>
      <c r="L4" s="207">
        <v>30</v>
      </c>
      <c r="M4" s="207">
        <v>71</v>
      </c>
      <c r="N4" s="207">
        <v>60</v>
      </c>
      <c r="O4" s="158"/>
      <c r="P4" s="160">
        <f>SUM(H4:O4)</f>
        <v>161</v>
      </c>
      <c r="Q4" s="161" t="s">
        <v>31</v>
      </c>
      <c r="R4" s="469" t="b">
        <v>0</v>
      </c>
      <c r="S4" s="160">
        <v>115681</v>
      </c>
      <c r="T4" s="163" t="s">
        <v>32</v>
      </c>
      <c r="U4" s="162" t="s">
        <v>53</v>
      </c>
      <c r="V4" s="162" t="s">
        <v>54</v>
      </c>
      <c r="W4" s="162"/>
      <c r="X4" s="162">
        <v>1016266</v>
      </c>
      <c r="Y4" s="162"/>
      <c r="Z4" s="162"/>
    </row>
    <row r="5" spans="1:26">
      <c r="A5" s="158" t="s">
        <v>588</v>
      </c>
      <c r="B5" s="158" t="s">
        <v>192</v>
      </c>
      <c r="C5" s="158" t="s">
        <v>2099</v>
      </c>
      <c r="D5" s="158" t="s">
        <v>2043</v>
      </c>
      <c r="E5" s="158" t="s">
        <v>2100</v>
      </c>
      <c r="F5" s="236">
        <v>11.3</v>
      </c>
      <c r="G5" s="482" t="s">
        <v>560</v>
      </c>
      <c r="H5" s="158"/>
      <c r="I5" s="158"/>
      <c r="J5" s="158"/>
      <c r="K5" s="158"/>
      <c r="L5" s="158">
        <v>60</v>
      </c>
      <c r="M5" s="207">
        <v>101</v>
      </c>
      <c r="N5" s="158"/>
      <c r="O5" s="158"/>
      <c r="P5" s="160">
        <f>SUM(H5:O5)</f>
        <v>161</v>
      </c>
      <c r="Q5" s="161" t="s">
        <v>31</v>
      </c>
      <c r="R5" s="469" t="b">
        <v>0</v>
      </c>
      <c r="S5" s="160">
        <v>115682</v>
      </c>
      <c r="T5" s="163" t="s">
        <v>32</v>
      </c>
      <c r="U5" s="162" t="s">
        <v>59</v>
      </c>
      <c r="V5" s="162" t="s">
        <v>60</v>
      </c>
      <c r="W5" s="162"/>
      <c r="X5" s="162">
        <v>1016267</v>
      </c>
      <c r="Y5" s="162"/>
      <c r="Z5" s="162"/>
    </row>
    <row r="6" spans="1:26" ht="35.25">
      <c r="A6" s="158" t="s">
        <v>304</v>
      </c>
      <c r="B6" s="158" t="s">
        <v>66</v>
      </c>
      <c r="C6" s="158" t="s">
        <v>2101</v>
      </c>
      <c r="D6" s="158" t="s">
        <v>225</v>
      </c>
      <c r="E6" s="158" t="s">
        <v>2098</v>
      </c>
      <c r="F6" s="236">
        <v>10.3</v>
      </c>
      <c r="G6" s="159" t="s">
        <v>1804</v>
      </c>
      <c r="H6" s="158"/>
      <c r="I6" s="158"/>
      <c r="J6" s="158"/>
      <c r="K6" s="158"/>
      <c r="L6" s="158"/>
      <c r="M6" s="207">
        <v>60</v>
      </c>
      <c r="N6" s="207">
        <v>101</v>
      </c>
      <c r="O6" s="158"/>
      <c r="P6" s="160">
        <f>SUM(H6:O6)</f>
        <v>161</v>
      </c>
      <c r="Q6" s="161" t="s">
        <v>31</v>
      </c>
      <c r="R6" s="469" t="b">
        <v>1</v>
      </c>
      <c r="S6" s="160">
        <v>115673</v>
      </c>
      <c r="T6" s="163" t="s">
        <v>32</v>
      </c>
      <c r="U6" s="162" t="s">
        <v>53</v>
      </c>
      <c r="V6" s="162" t="s">
        <v>54</v>
      </c>
      <c r="W6" s="162"/>
      <c r="X6" s="162">
        <v>1016268</v>
      </c>
      <c r="Y6" s="162"/>
      <c r="Z6" s="162"/>
    </row>
    <row r="7" spans="1:26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0" t="s">
        <v>33</v>
      </c>
      <c r="R7" s="160"/>
      <c r="S7" s="160"/>
      <c r="T7" s="160" t="s">
        <v>34</v>
      </c>
      <c r="U7" s="162"/>
      <c r="V7" s="162"/>
      <c r="W7" s="162"/>
      <c r="X7" s="162"/>
      <c r="Y7" s="162"/>
      <c r="Z7" s="162"/>
    </row>
    <row r="8" spans="1:26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412</v>
      </c>
      <c r="M10" s="164">
        <f>SUM(M3:M9)</f>
        <v>393</v>
      </c>
      <c r="N10" s="164">
        <f>SUM(N3:N9)</f>
        <v>161</v>
      </c>
      <c r="O10" s="164">
        <f>SUM(O3:O9)</f>
        <v>0</v>
      </c>
      <c r="P10" s="164">
        <f>SUM(P3:P9)</f>
        <v>966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</row>
    <row r="11" spans="1:26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</row>
    <row r="12" spans="1:26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</row>
    <row r="13" spans="1:26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</row>
    <row r="16" spans="1:26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33"/>
      <c r="Z16" s="774"/>
    </row>
    <row r="17" spans="1:26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294" t="s">
        <v>22</v>
      </c>
      <c r="S17" s="154" t="s">
        <v>9</v>
      </c>
      <c r="T17" s="154" t="s">
        <v>21</v>
      </c>
      <c r="U17" s="154" t="s">
        <v>24</v>
      </c>
      <c r="V17" s="172" t="s">
        <v>25</v>
      </c>
      <c r="W17" s="154" t="s">
        <v>27</v>
      </c>
      <c r="X17" s="154" t="s">
        <v>28</v>
      </c>
      <c r="Y17" s="154" t="s">
        <v>29</v>
      </c>
      <c r="Z17" s="154" t="s">
        <v>30</v>
      </c>
    </row>
    <row r="18" spans="1:26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469" t="b">
        <v>0</v>
      </c>
      <c r="S18" s="160"/>
      <c r="T18" s="160" t="s">
        <v>32</v>
      </c>
      <c r="U18" s="162"/>
      <c r="V18" s="162"/>
      <c r="W18" s="162"/>
      <c r="X18" s="162"/>
      <c r="Y18" s="162"/>
      <c r="Z18" s="162"/>
    </row>
    <row r="19" spans="1:26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/>
      <c r="T20" s="163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0" t="s">
        <v>34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  <c r="Z25" s="165"/>
    </row>
    <row r="26" spans="1:26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</row>
    <row r="27" spans="1:26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</row>
    <row r="28" spans="1:26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</sheetData>
  <mergeCells count="16">
    <mergeCell ref="A16:F16"/>
    <mergeCell ref="H16:P16"/>
    <mergeCell ref="Q16:Z16"/>
    <mergeCell ref="B27:C27"/>
    <mergeCell ref="E27:E29"/>
    <mergeCell ref="F27:K29"/>
    <mergeCell ref="B28:C28"/>
    <mergeCell ref="B29:C29"/>
    <mergeCell ref="A1:F1"/>
    <mergeCell ref="H1:P1"/>
    <mergeCell ref="Q1:Z1"/>
    <mergeCell ref="B12:C12"/>
    <mergeCell ref="E12:E14"/>
    <mergeCell ref="F12:K14"/>
    <mergeCell ref="B13:C13"/>
    <mergeCell ref="B14:C14"/>
  </mergeCells>
  <conditionalFormatting sqref="X25 X10 U3:U9">
    <cfRule type="containsText" dxfId="1544" priority="15" operator="containsText" text="Terminal 1">
      <formula>NOT(ISERROR(SEARCH("Terminal 1",U3)))</formula>
    </cfRule>
    <cfRule type="containsText" dxfId="1543" priority="16" operator="containsText" text="OSCC">
      <formula>NOT(ISERROR(SEARCH("OSCC",U3)))</formula>
    </cfRule>
    <cfRule type="containsText" dxfId="1542" priority="17" operator="containsText" text="GPC">
      <formula>NOT(ISERROR(SEARCH("GPC",U3)))</formula>
    </cfRule>
    <cfRule type="containsText" dxfId="1541" priority="18" operator="containsText" text="Helsinki">
      <formula>NOT(ISERROR(SEARCH("Helsinki",U3)))</formula>
    </cfRule>
  </conditionalFormatting>
  <conditionalFormatting sqref="V3:V8">
    <cfRule type="cellIs" dxfId="1540" priority="12" operator="equal">
      <formula>"LAST"</formula>
    </cfRule>
    <cfRule type="cellIs" dxfId="1539" priority="13" operator="equal">
      <formula>"FIRST"</formula>
    </cfRule>
    <cfRule type="cellIs" dxfId="1538" priority="14" operator="equal">
      <formula>"MIDDLE"</formula>
    </cfRule>
  </conditionalFormatting>
  <conditionalFormatting sqref="V18:V24">
    <cfRule type="cellIs" dxfId="1537" priority="9" operator="equal">
      <formula>"LAST"</formula>
    </cfRule>
    <cfRule type="cellIs" dxfId="1536" priority="10" operator="equal">
      <formula>"FIRST"</formula>
    </cfRule>
    <cfRule type="cellIs" dxfId="1535" priority="11" operator="equal">
      <formula>"MIDDLE"</formula>
    </cfRule>
  </conditionalFormatting>
  <conditionalFormatting sqref="U18:U24">
    <cfRule type="containsText" dxfId="1534" priority="1" operator="containsText" text="Terminal 1">
      <formula>NOT(ISERROR(SEARCH("Terminal 1",U18)))</formula>
    </cfRule>
    <cfRule type="containsText" dxfId="1533" priority="2" operator="containsText" text="OSCC">
      <formula>NOT(ISERROR(SEARCH("OSCC",U18)))</formula>
    </cfRule>
    <cfRule type="containsText" dxfId="1532" priority="3" operator="containsText" text="GPC">
      <formula>NOT(ISERROR(SEARCH("GPC",U18)))</formula>
    </cfRule>
    <cfRule type="containsText" dxfId="1531" priority="4" operator="containsText" text="Helsinki">
      <formula>NOT(ISERROR(SEARCH("Helsinki",U18)))</formula>
    </cfRule>
  </conditionalFormatting>
  <dataValidations count="3">
    <dataValidation type="list" allowBlank="1" showInputMessage="1" showErrorMessage="1" sqref="V18:V24 V3:V8" xr:uid="{27EE50BB-634C-41BC-A430-BBE7D2450F13}">
      <formula1>"FIRST, MIDDLE, LAST"</formula1>
    </dataValidation>
    <dataValidation type="list" showInputMessage="1" showErrorMessage="1" sqref="X10 X25" xr:uid="{8FE5A6CA-C02C-4677-A7A4-360433FC53BA}">
      <formula1>"GPC, OSCC, Terminal 1, Helsinki"</formula1>
    </dataValidation>
    <dataValidation type="list" showInputMessage="1" showErrorMessage="1" sqref="U18:U24 U3:U9" xr:uid="{E27A4175-FE13-4DE5-8229-F9ACFE6E57B1}">
      <formula1>"GPC,OSCC,Terminal 1,Helsinki,Filetfabrikken"</formula1>
    </dataValidation>
  </dataValidation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3EDA-9752-4530-BC87-BCCC09464D24}">
  <sheetPr>
    <tabColor rgb="FF7030A0"/>
  </sheetPr>
  <dimension ref="A1:Z30"/>
  <sheetViews>
    <sheetView workbookViewId="0">
      <selection activeCell="S14" sqref="S14"/>
    </sheetView>
  </sheetViews>
  <sheetFormatPr defaultRowHeight="15"/>
  <cols>
    <col min="1" max="1" width="19.285156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2009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3.25">
      <c r="A3" s="158" t="s">
        <v>71</v>
      </c>
      <c r="B3" s="158" t="s">
        <v>72</v>
      </c>
      <c r="C3" s="207" t="s">
        <v>2102</v>
      </c>
      <c r="D3" s="158" t="s">
        <v>2049</v>
      </c>
      <c r="E3" s="158" t="s">
        <v>2103</v>
      </c>
      <c r="F3" s="236">
        <v>13.3</v>
      </c>
      <c r="G3" s="159" t="s">
        <v>1450</v>
      </c>
      <c r="H3" s="158"/>
      <c r="I3" s="158"/>
      <c r="J3" s="158"/>
      <c r="K3" s="158"/>
      <c r="L3" s="158"/>
      <c r="M3" s="207">
        <v>161</v>
      </c>
      <c r="N3" s="158"/>
      <c r="O3" s="158"/>
      <c r="P3" s="160">
        <f>SUM(H3:O3)</f>
        <v>161</v>
      </c>
      <c r="Q3" s="160" t="s">
        <v>33</v>
      </c>
      <c r="R3" s="469" t="b">
        <v>0</v>
      </c>
      <c r="S3" s="160">
        <v>115663</v>
      </c>
      <c r="T3" s="160" t="s">
        <v>34</v>
      </c>
      <c r="U3" s="162" t="s">
        <v>59</v>
      </c>
      <c r="V3" s="162" t="s">
        <v>60</v>
      </c>
      <c r="W3" s="162"/>
      <c r="X3" s="162">
        <v>1016249</v>
      </c>
      <c r="Y3" s="162"/>
      <c r="Z3" s="162"/>
    </row>
    <row r="4" spans="1:26">
      <c r="A4" s="245" t="s">
        <v>2104</v>
      </c>
      <c r="B4" s="245" t="s">
        <v>208</v>
      </c>
      <c r="C4" s="245" t="s">
        <v>2105</v>
      </c>
      <c r="D4" s="245" t="s">
        <v>2106</v>
      </c>
      <c r="E4" s="245" t="s">
        <v>2107</v>
      </c>
      <c r="F4" s="306">
        <v>10.8</v>
      </c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161" t="s">
        <v>31</v>
      </c>
      <c r="R4" s="469" t="b">
        <v>0</v>
      </c>
      <c r="S4" s="160"/>
      <c r="T4" s="163" t="s">
        <v>32</v>
      </c>
      <c r="U4" s="162" t="s">
        <v>53</v>
      </c>
      <c r="V4" s="162"/>
      <c r="W4" s="162"/>
      <c r="X4" s="162"/>
      <c r="Y4" s="162"/>
      <c r="Z4" s="162"/>
    </row>
    <row r="5" spans="1:26" ht="46.5">
      <c r="A5" s="158" t="s">
        <v>2108</v>
      </c>
      <c r="B5" s="158" t="s">
        <v>208</v>
      </c>
      <c r="C5" s="207" t="s">
        <v>2109</v>
      </c>
      <c r="D5" s="158" t="s">
        <v>2110</v>
      </c>
      <c r="E5" s="158" t="s">
        <v>2111</v>
      </c>
      <c r="F5" s="236">
        <v>10.8</v>
      </c>
      <c r="G5" s="159" t="s">
        <v>1804</v>
      </c>
      <c r="H5" s="158"/>
      <c r="I5" s="158"/>
      <c r="J5" s="158"/>
      <c r="K5" s="158"/>
      <c r="L5" s="207">
        <v>57</v>
      </c>
      <c r="M5" s="207">
        <v>12</v>
      </c>
      <c r="N5" s="207">
        <v>12</v>
      </c>
      <c r="O5" s="158"/>
      <c r="P5" s="160">
        <f>SUM(H5:O5)</f>
        <v>81</v>
      </c>
      <c r="Q5" s="161" t="s">
        <v>31</v>
      </c>
      <c r="R5" s="469" t="b">
        <v>0</v>
      </c>
      <c r="S5" s="160">
        <v>115646</v>
      </c>
      <c r="T5" s="163" t="s">
        <v>32</v>
      </c>
      <c r="U5" s="162" t="s">
        <v>53</v>
      </c>
      <c r="V5" s="162" t="s">
        <v>54</v>
      </c>
      <c r="W5" s="162"/>
      <c r="X5" s="162">
        <v>1016250</v>
      </c>
      <c r="Y5" s="162"/>
      <c r="Z5" s="162"/>
    </row>
    <row r="6" spans="1:26">
      <c r="A6" s="158" t="s">
        <v>1722</v>
      </c>
      <c r="B6" s="158" t="s">
        <v>208</v>
      </c>
      <c r="C6" s="207" t="s">
        <v>2112</v>
      </c>
      <c r="D6" s="158" t="s">
        <v>1720</v>
      </c>
      <c r="E6" s="158" t="s">
        <v>2113</v>
      </c>
      <c r="F6" s="236">
        <v>11.8</v>
      </c>
      <c r="G6" s="159" t="s">
        <v>153</v>
      </c>
      <c r="H6" s="158"/>
      <c r="I6" s="158"/>
      <c r="J6" s="158"/>
      <c r="K6" s="158"/>
      <c r="L6" s="158"/>
      <c r="M6" s="207">
        <v>81</v>
      </c>
      <c r="N6" s="207">
        <v>80</v>
      </c>
      <c r="O6" s="158"/>
      <c r="P6" s="160">
        <f>SUM(H6:O6)</f>
        <v>161</v>
      </c>
      <c r="Q6" s="161" t="s">
        <v>31</v>
      </c>
      <c r="R6" s="469" t="b">
        <v>0</v>
      </c>
      <c r="S6" s="160">
        <v>115652</v>
      </c>
      <c r="T6" s="163" t="s">
        <v>32</v>
      </c>
      <c r="U6" s="162" t="s">
        <v>53</v>
      </c>
      <c r="V6" s="162" t="s">
        <v>54</v>
      </c>
      <c r="W6" s="162"/>
      <c r="X6" s="162">
        <v>1016251</v>
      </c>
      <c r="Y6" s="162"/>
      <c r="Z6" s="162"/>
    </row>
    <row r="7" spans="1:26">
      <c r="A7" s="158" t="s">
        <v>63</v>
      </c>
      <c r="B7" s="207" t="s">
        <v>208</v>
      </c>
      <c r="C7" s="207" t="s">
        <v>2114</v>
      </c>
      <c r="D7" s="207" t="s">
        <v>1150</v>
      </c>
      <c r="E7" s="207" t="s">
        <v>2115</v>
      </c>
      <c r="F7" s="361">
        <v>11.8</v>
      </c>
      <c r="G7" s="268" t="s">
        <v>153</v>
      </c>
      <c r="H7" s="207"/>
      <c r="I7" s="207"/>
      <c r="J7" s="207"/>
      <c r="K7" s="207"/>
      <c r="L7" s="207"/>
      <c r="M7" s="207">
        <v>81</v>
      </c>
      <c r="N7" s="207">
        <v>80</v>
      </c>
      <c r="O7" s="207"/>
      <c r="P7" s="270">
        <f>SUM(H7:O7)</f>
        <v>161</v>
      </c>
      <c r="Q7" s="161" t="s">
        <v>31</v>
      </c>
      <c r="R7" s="469" t="b">
        <v>0</v>
      </c>
      <c r="S7" s="160">
        <v>115653</v>
      </c>
      <c r="T7" s="163" t="s">
        <v>32</v>
      </c>
      <c r="U7" s="162" t="s">
        <v>53</v>
      </c>
      <c r="V7" s="162" t="s">
        <v>54</v>
      </c>
      <c r="W7" s="162"/>
      <c r="X7" s="162">
        <v>1016252</v>
      </c>
      <c r="Y7" s="162"/>
      <c r="Z7" s="162"/>
    </row>
    <row r="8" spans="1:26">
      <c r="A8" s="158" t="s">
        <v>2003</v>
      </c>
      <c r="B8" s="158" t="s">
        <v>135</v>
      </c>
      <c r="C8" s="207" t="s">
        <v>2116</v>
      </c>
      <c r="D8" s="158" t="s">
        <v>151</v>
      </c>
      <c r="E8" s="158" t="s">
        <v>2117</v>
      </c>
      <c r="F8" s="236">
        <v>14.9</v>
      </c>
      <c r="G8" s="159" t="s">
        <v>153</v>
      </c>
      <c r="H8" s="158"/>
      <c r="I8" s="158"/>
      <c r="J8" s="158"/>
      <c r="K8" s="158"/>
      <c r="L8" s="158"/>
      <c r="M8" s="207">
        <v>54</v>
      </c>
      <c r="N8" s="207">
        <v>40</v>
      </c>
      <c r="O8" s="158"/>
      <c r="P8" s="160">
        <f>SUM(H8:O8)</f>
        <v>94</v>
      </c>
      <c r="Q8" s="160" t="s">
        <v>33</v>
      </c>
      <c r="R8" s="469" t="b">
        <v>0</v>
      </c>
      <c r="S8" s="160">
        <v>115568</v>
      </c>
      <c r="T8" s="160" t="s">
        <v>34</v>
      </c>
      <c r="U8" s="162" t="s">
        <v>59</v>
      </c>
      <c r="V8" s="162" t="s">
        <v>60</v>
      </c>
      <c r="W8" s="162"/>
      <c r="X8" s="162">
        <v>1016253</v>
      </c>
      <c r="Y8" s="162"/>
      <c r="Z8" s="162"/>
    </row>
    <row r="9" spans="1:26">
      <c r="A9" s="158"/>
      <c r="B9" s="165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57</v>
      </c>
      <c r="M11" s="164">
        <f>SUM(M3:M10)</f>
        <v>389</v>
      </c>
      <c r="N11" s="164">
        <f>SUM(N3:N10)</f>
        <v>212</v>
      </c>
      <c r="O11" s="164">
        <f>SUM(O3:O10)</f>
        <v>0</v>
      </c>
      <c r="P11" s="164">
        <f>SUM(P3:P10)</f>
        <v>658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7:F17"/>
    <mergeCell ref="H17:P17"/>
    <mergeCell ref="Q17:Z17"/>
    <mergeCell ref="B28:C28"/>
    <mergeCell ref="E28:E30"/>
    <mergeCell ref="F28:K30"/>
    <mergeCell ref="B29:C29"/>
    <mergeCell ref="B30:C30"/>
    <mergeCell ref="A1:F1"/>
    <mergeCell ref="H1:P1"/>
    <mergeCell ref="Q1:Z1"/>
    <mergeCell ref="B13:C13"/>
    <mergeCell ref="E13:E15"/>
    <mergeCell ref="F13:K15"/>
    <mergeCell ref="B14:C14"/>
    <mergeCell ref="B15:C15"/>
  </mergeCells>
  <conditionalFormatting sqref="X26 X11">
    <cfRule type="containsText" dxfId="1530" priority="15" operator="containsText" text="Terminal 1">
      <formula>NOT(ISERROR(SEARCH("Terminal 1",X11)))</formula>
    </cfRule>
    <cfRule type="containsText" dxfId="1529" priority="16" operator="containsText" text="OSCC">
      <formula>NOT(ISERROR(SEARCH("OSCC",X11)))</formula>
    </cfRule>
    <cfRule type="containsText" dxfId="1528" priority="17" operator="containsText" text="GPC">
      <formula>NOT(ISERROR(SEARCH("GPC",X11)))</formula>
    </cfRule>
    <cfRule type="containsText" dxfId="1527" priority="18" operator="containsText" text="Helsinki">
      <formula>NOT(ISERROR(SEARCH("Helsinki",X11)))</formula>
    </cfRule>
  </conditionalFormatting>
  <conditionalFormatting sqref="V3:V9">
    <cfRule type="cellIs" dxfId="1526" priority="12" operator="equal">
      <formula>"LAST"</formula>
    </cfRule>
    <cfRule type="cellIs" dxfId="1525" priority="13" operator="equal">
      <formula>"FIRST"</formula>
    </cfRule>
    <cfRule type="cellIs" dxfId="1524" priority="14" operator="equal">
      <formula>"MIDDLE"</formula>
    </cfRule>
  </conditionalFormatting>
  <conditionalFormatting sqref="V19:V25">
    <cfRule type="cellIs" dxfId="1523" priority="9" operator="equal">
      <formula>"LAST"</formula>
    </cfRule>
    <cfRule type="cellIs" dxfId="1522" priority="10" operator="equal">
      <formula>"FIRST"</formula>
    </cfRule>
    <cfRule type="cellIs" dxfId="1521" priority="11" operator="equal">
      <formula>"MIDDLE"</formula>
    </cfRule>
  </conditionalFormatting>
  <conditionalFormatting sqref="U3:U10">
    <cfRule type="containsText" dxfId="1520" priority="5" operator="containsText" text="Terminal 1">
      <formula>NOT(ISERROR(SEARCH("Terminal 1",U3)))</formula>
    </cfRule>
    <cfRule type="containsText" dxfId="1519" priority="6" operator="containsText" text="OSCC">
      <formula>NOT(ISERROR(SEARCH("OSCC",U3)))</formula>
    </cfRule>
    <cfRule type="containsText" dxfId="1518" priority="7" operator="containsText" text="GPC">
      <formula>NOT(ISERROR(SEARCH("GPC",U3)))</formula>
    </cfRule>
    <cfRule type="containsText" dxfId="1517" priority="8" operator="containsText" text="Helsinki">
      <formula>NOT(ISERROR(SEARCH("Helsinki",U3)))</formula>
    </cfRule>
  </conditionalFormatting>
  <conditionalFormatting sqref="U19:U25">
    <cfRule type="containsText" dxfId="1516" priority="1" operator="containsText" text="Terminal 1">
      <formula>NOT(ISERROR(SEARCH("Terminal 1",U19)))</formula>
    </cfRule>
    <cfRule type="containsText" dxfId="1515" priority="2" operator="containsText" text="OSCC">
      <formula>NOT(ISERROR(SEARCH("OSCC",U19)))</formula>
    </cfRule>
    <cfRule type="containsText" dxfId="1514" priority="3" operator="containsText" text="GPC">
      <formula>NOT(ISERROR(SEARCH("GPC",U19)))</formula>
    </cfRule>
    <cfRule type="containsText" dxfId="1513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19:V25 V3:V9" xr:uid="{43BE712B-2296-4F4A-84E9-B268E11B52CE}">
      <formula1>"FIRST, MIDDLE, LAST"</formula1>
    </dataValidation>
    <dataValidation type="list" showInputMessage="1" showErrorMessage="1" sqref="X11 X26" xr:uid="{F2EA9B4E-F7A6-4489-8E79-2E4D7EBBA542}">
      <formula1>"GPC, OSCC, Terminal 1, Helsinki"</formula1>
    </dataValidation>
    <dataValidation type="list" showInputMessage="1" showErrorMessage="1" sqref="U19:U25 U3:U10" xr:uid="{67ADB43C-E010-41F5-AEF0-3748F374823E}">
      <formula1>"GPC,OSCC,Terminal 1,Helsinki,Filetfabrikken"</formula1>
    </dataValidation>
  </dataValidation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6D58-9B33-4C90-80AF-7C4DED8E3F82}">
  <sheetPr>
    <tabColor rgb="FF7030A0"/>
  </sheetPr>
  <dimension ref="A1:Z30"/>
  <sheetViews>
    <sheetView workbookViewId="0">
      <selection activeCell="C5" sqref="C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2118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>
      <c r="A3" s="158" t="s">
        <v>291</v>
      </c>
      <c r="B3" s="158" t="s">
        <v>1</v>
      </c>
      <c r="C3" s="158"/>
      <c r="D3" s="158"/>
      <c r="E3" s="158"/>
      <c r="F3" s="236"/>
      <c r="G3" s="159"/>
      <c r="H3" s="158"/>
      <c r="I3" s="158"/>
      <c r="J3" s="158"/>
      <c r="K3" s="158"/>
      <c r="L3" s="158">
        <v>725</v>
      </c>
      <c r="M3" s="158"/>
      <c r="N3" s="158"/>
      <c r="O3" s="158"/>
      <c r="P3" s="160">
        <f>SUM(H3:O3)</f>
        <v>725</v>
      </c>
      <c r="Q3" s="160" t="s">
        <v>33</v>
      </c>
      <c r="R3" s="469" t="b">
        <v>0</v>
      </c>
      <c r="S3" s="160">
        <v>115559</v>
      </c>
      <c r="T3" s="160" t="s">
        <v>34</v>
      </c>
      <c r="U3" s="162"/>
      <c r="V3" s="162"/>
      <c r="W3" s="162"/>
      <c r="X3" s="162"/>
      <c r="Y3" s="162"/>
      <c r="Z3" s="162"/>
    </row>
    <row r="4" spans="1:26" ht="23.25">
      <c r="A4" s="158" t="s">
        <v>1066</v>
      </c>
      <c r="B4" s="158" t="s">
        <v>985</v>
      </c>
      <c r="C4" s="207" t="s">
        <v>2119</v>
      </c>
      <c r="D4" s="158" t="s">
        <v>987</v>
      </c>
      <c r="E4" s="158" t="s">
        <v>2120</v>
      </c>
      <c r="F4" s="236">
        <v>27</v>
      </c>
      <c r="G4" s="159"/>
      <c r="H4" s="158"/>
      <c r="I4" s="158"/>
      <c r="J4" s="158"/>
      <c r="K4" s="158"/>
      <c r="L4" s="207">
        <v>50</v>
      </c>
      <c r="M4" s="158"/>
      <c r="N4" s="158"/>
      <c r="O4" s="158"/>
      <c r="P4" s="160">
        <f>SUM(H4:O4)</f>
        <v>50</v>
      </c>
      <c r="Q4" s="160" t="s">
        <v>33</v>
      </c>
      <c r="R4" s="469" t="b">
        <v>0</v>
      </c>
      <c r="S4" s="160">
        <v>115558</v>
      </c>
      <c r="T4" s="160" t="s">
        <v>34</v>
      </c>
      <c r="U4" s="162" t="s">
        <v>213</v>
      </c>
      <c r="V4" s="162" t="s">
        <v>60</v>
      </c>
      <c r="W4" s="162"/>
      <c r="X4" s="162">
        <v>1016191</v>
      </c>
      <c r="Y4" s="162"/>
      <c r="Z4" s="162"/>
    </row>
    <row r="5" spans="1:26" ht="23.25">
      <c r="A5" s="158" t="s">
        <v>788</v>
      </c>
      <c r="B5" s="158" t="s">
        <v>66</v>
      </c>
      <c r="C5" s="207" t="s">
        <v>2121</v>
      </c>
      <c r="D5" s="158" t="s">
        <v>910</v>
      </c>
      <c r="E5" s="158" t="s">
        <v>2122</v>
      </c>
      <c r="F5" s="236">
        <v>10</v>
      </c>
      <c r="G5" s="159" t="s">
        <v>1450</v>
      </c>
      <c r="H5" s="158"/>
      <c r="I5" s="158"/>
      <c r="J5" s="158"/>
      <c r="K5" s="158"/>
      <c r="L5" s="207">
        <v>161</v>
      </c>
      <c r="M5" s="158"/>
      <c r="N5" s="158"/>
      <c r="O5" s="158"/>
      <c r="P5" s="160">
        <f>SUM(H5:O5)</f>
        <v>161</v>
      </c>
      <c r="Q5" s="161" t="s">
        <v>31</v>
      </c>
      <c r="R5" s="469" t="b">
        <v>0</v>
      </c>
      <c r="S5" s="160">
        <v>115594</v>
      </c>
      <c r="T5" s="163" t="s">
        <v>32</v>
      </c>
      <c r="U5" s="162" t="s">
        <v>53</v>
      </c>
      <c r="V5" s="162" t="s">
        <v>54</v>
      </c>
      <c r="W5" s="162"/>
      <c r="X5" s="162">
        <v>1016192</v>
      </c>
      <c r="Y5" s="162"/>
      <c r="Z5" s="162"/>
    </row>
    <row r="6" spans="1:26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469" t="b">
        <v>0</v>
      </c>
      <c r="S6" s="160"/>
      <c r="T6" s="163" t="s">
        <v>32</v>
      </c>
      <c r="U6" s="162"/>
      <c r="V6" s="162"/>
      <c r="W6" s="162"/>
      <c r="X6" s="162"/>
      <c r="Y6" s="162"/>
      <c r="Z6" s="162"/>
    </row>
    <row r="7" spans="1:26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469" t="b">
        <v>0</v>
      </c>
      <c r="S7" s="160"/>
      <c r="T7" s="163" t="s">
        <v>32</v>
      </c>
      <c r="U7" s="162"/>
      <c r="V7" s="162"/>
      <c r="W7" s="162"/>
      <c r="X7" s="162"/>
      <c r="Y7" s="162"/>
      <c r="Z7" s="162"/>
    </row>
    <row r="8" spans="1:26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936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936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469" t="b">
        <v>0</v>
      </c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469" t="b">
        <v>0</v>
      </c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8:C28"/>
    <mergeCell ref="E28:E30"/>
    <mergeCell ref="F28:K30"/>
    <mergeCell ref="B29:C29"/>
    <mergeCell ref="B30:C30"/>
  </mergeCells>
  <conditionalFormatting sqref="X26 X11">
    <cfRule type="containsText" dxfId="1512" priority="15" operator="containsText" text="Terminal 1">
      <formula>NOT(ISERROR(SEARCH("Terminal 1",X11)))</formula>
    </cfRule>
    <cfRule type="containsText" dxfId="1511" priority="16" operator="containsText" text="OSCC">
      <formula>NOT(ISERROR(SEARCH("OSCC",X11)))</formula>
    </cfRule>
    <cfRule type="containsText" dxfId="1510" priority="17" operator="containsText" text="GPC">
      <formula>NOT(ISERROR(SEARCH("GPC",X11)))</formula>
    </cfRule>
    <cfRule type="containsText" dxfId="1509" priority="18" operator="containsText" text="Helsinki">
      <formula>NOT(ISERROR(SEARCH("Helsinki",X11)))</formula>
    </cfRule>
  </conditionalFormatting>
  <conditionalFormatting sqref="V3:V9">
    <cfRule type="cellIs" dxfId="1508" priority="12" operator="equal">
      <formula>"LAST"</formula>
    </cfRule>
    <cfRule type="cellIs" dxfId="1507" priority="13" operator="equal">
      <formula>"FIRST"</formula>
    </cfRule>
    <cfRule type="cellIs" dxfId="1506" priority="14" operator="equal">
      <formula>"MIDDLE"</formula>
    </cfRule>
  </conditionalFormatting>
  <conditionalFormatting sqref="V19:V25">
    <cfRule type="cellIs" dxfId="1505" priority="9" operator="equal">
      <formula>"LAST"</formula>
    </cfRule>
    <cfRule type="cellIs" dxfId="1504" priority="10" operator="equal">
      <formula>"FIRST"</formula>
    </cfRule>
    <cfRule type="cellIs" dxfId="1503" priority="11" operator="equal">
      <formula>"MIDDLE"</formula>
    </cfRule>
  </conditionalFormatting>
  <conditionalFormatting sqref="U3:U10">
    <cfRule type="containsText" dxfId="1502" priority="5" operator="containsText" text="Terminal 1">
      <formula>NOT(ISERROR(SEARCH("Terminal 1",U3)))</formula>
    </cfRule>
    <cfRule type="containsText" dxfId="1501" priority="6" operator="containsText" text="OSCC">
      <formula>NOT(ISERROR(SEARCH("OSCC",U3)))</formula>
    </cfRule>
    <cfRule type="containsText" dxfId="1500" priority="7" operator="containsText" text="GPC">
      <formula>NOT(ISERROR(SEARCH("GPC",U3)))</formula>
    </cfRule>
    <cfRule type="containsText" dxfId="1499" priority="8" operator="containsText" text="Helsinki">
      <formula>NOT(ISERROR(SEARCH("Helsinki",U3)))</formula>
    </cfRule>
  </conditionalFormatting>
  <conditionalFormatting sqref="U19:U25">
    <cfRule type="containsText" dxfId="1498" priority="1" operator="containsText" text="Terminal 1">
      <formula>NOT(ISERROR(SEARCH("Terminal 1",U19)))</formula>
    </cfRule>
    <cfRule type="containsText" dxfId="1497" priority="2" operator="containsText" text="OSCC">
      <formula>NOT(ISERROR(SEARCH("OSCC",U19)))</formula>
    </cfRule>
    <cfRule type="containsText" dxfId="1496" priority="3" operator="containsText" text="GPC">
      <formula>NOT(ISERROR(SEARCH("GPC",U19)))</formula>
    </cfRule>
    <cfRule type="containsText" dxfId="1495" priority="4" operator="containsText" text="Helsinki">
      <formula>NOT(ISERROR(SEARCH("Helsinki",U19)))</formula>
    </cfRule>
  </conditionalFormatting>
  <dataValidations count="3">
    <dataValidation type="list" showInputMessage="1" showErrorMessage="1" sqref="U3:U10 U19:U25" xr:uid="{EAFFC369-5890-4C8E-BBC3-C2AA8D382DC3}">
      <formula1>"GPC,OSCC,Terminal 1,Helsinki,Filetfabrikken"</formula1>
    </dataValidation>
    <dataValidation type="list" showInputMessage="1" showErrorMessage="1" sqref="X11 X26" xr:uid="{2A0E94E3-A8C0-47A3-BA40-F535DBB450D9}">
      <formula1>"GPC, OSCC, Terminal 1, Helsinki"</formula1>
    </dataValidation>
    <dataValidation type="list" allowBlank="1" showInputMessage="1" showErrorMessage="1" sqref="V3:V9 V19:V25" xr:uid="{2228712F-995F-4268-8B08-7541227D6ABF}">
      <formula1>"FIRST, MIDDLE, LAST"</formula1>
    </dataValidation>
  </dataValidation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4262F-FCE0-43FF-ADFB-3971CC8CF44F}">
  <sheetPr>
    <tabColor rgb="FFBF00FF"/>
  </sheetPr>
  <dimension ref="A1:Z30"/>
  <sheetViews>
    <sheetView workbookViewId="0">
      <selection activeCell="S3" sqref="S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10.42578125" customWidth="1"/>
    <col min="19" max="19" width="9.85546875" bestFit="1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276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2123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172" t="s">
        <v>2124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3.25">
      <c r="A3" s="158" t="s">
        <v>349</v>
      </c>
      <c r="B3" s="158" t="s">
        <v>66</v>
      </c>
      <c r="C3" s="158" t="s">
        <v>2125</v>
      </c>
      <c r="D3" s="158" t="s">
        <v>225</v>
      </c>
      <c r="E3" s="158" t="s">
        <v>2126</v>
      </c>
      <c r="F3" s="236">
        <v>10.3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469" t="b">
        <v>0</v>
      </c>
      <c r="S3" s="160">
        <v>115446</v>
      </c>
      <c r="T3" s="163" t="s">
        <v>32</v>
      </c>
      <c r="U3" s="162" t="s">
        <v>1419</v>
      </c>
      <c r="V3" s="162"/>
      <c r="W3" s="162"/>
      <c r="X3" s="162">
        <v>1016069</v>
      </c>
      <c r="Y3" s="162"/>
      <c r="Z3" s="162"/>
    </row>
    <row r="4" spans="1:26" ht="23.25">
      <c r="A4" s="158" t="s">
        <v>349</v>
      </c>
      <c r="B4" s="158" t="s">
        <v>66</v>
      </c>
      <c r="C4" s="158" t="s">
        <v>2127</v>
      </c>
      <c r="D4" s="158" t="s">
        <v>351</v>
      </c>
      <c r="E4" s="244" t="s">
        <v>2128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469" t="b">
        <v>0</v>
      </c>
      <c r="S4" s="160">
        <v>115445</v>
      </c>
      <c r="T4" s="163" t="s">
        <v>32</v>
      </c>
      <c r="U4" s="162" t="s">
        <v>1419</v>
      </c>
      <c r="V4" s="162"/>
      <c r="W4" s="162"/>
      <c r="X4" s="162">
        <v>1016070</v>
      </c>
      <c r="Y4" s="162"/>
      <c r="Z4" s="162"/>
    </row>
    <row r="5" spans="1:26" ht="23.25">
      <c r="A5" s="158" t="s">
        <v>359</v>
      </c>
      <c r="B5" s="158" t="s">
        <v>360</v>
      </c>
      <c r="C5" s="158" t="s">
        <v>2129</v>
      </c>
      <c r="D5" s="158" t="s">
        <v>362</v>
      </c>
      <c r="E5" s="158" t="s">
        <v>2130</v>
      </c>
      <c r="F5" s="236">
        <v>14.8</v>
      </c>
      <c r="G5" s="159"/>
      <c r="H5" s="158"/>
      <c r="I5" s="158"/>
      <c r="J5" s="158"/>
      <c r="K5" s="158"/>
      <c r="L5" s="158"/>
      <c r="M5" s="158"/>
      <c r="N5" s="158"/>
      <c r="O5" s="158">
        <v>161</v>
      </c>
      <c r="P5" s="160">
        <f>SUM(H5:O5)</f>
        <v>161</v>
      </c>
      <c r="Q5" s="310" t="s">
        <v>33</v>
      </c>
      <c r="R5" s="310"/>
      <c r="S5" s="160">
        <v>115444</v>
      </c>
      <c r="T5" s="160" t="s">
        <v>34</v>
      </c>
      <c r="U5" s="162" t="s">
        <v>1419</v>
      </c>
      <c r="V5" s="162"/>
      <c r="W5" s="162"/>
      <c r="X5" s="162">
        <v>1016071</v>
      </c>
      <c r="Y5" s="162"/>
      <c r="Z5" s="162"/>
    </row>
    <row r="6" spans="1:26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310" t="s">
        <v>33</v>
      </c>
      <c r="R6" s="310"/>
      <c r="S6" s="160"/>
      <c r="T6" s="163" t="s">
        <v>32</v>
      </c>
      <c r="U6" s="162"/>
      <c r="V6" s="162"/>
      <c r="W6" s="162"/>
      <c r="X6" s="162"/>
      <c r="Y6" s="162"/>
      <c r="Z6" s="162"/>
    </row>
    <row r="7" spans="1:26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310"/>
      <c r="S7" s="160"/>
      <c r="T7" s="163" t="s">
        <v>32</v>
      </c>
      <c r="U7" s="162"/>
      <c r="V7" s="162"/>
      <c r="W7" s="162"/>
      <c r="X7" s="162"/>
      <c r="Y7" s="162"/>
      <c r="Z7" s="162"/>
    </row>
    <row r="8" spans="1:26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/>
      <c r="T8" s="160" t="s">
        <v>34</v>
      </c>
      <c r="U8" s="162"/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641</v>
      </c>
      <c r="P11" s="164">
        <f>SUM(P3:P10)</f>
        <v>641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/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1"/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1"/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8:C28"/>
    <mergeCell ref="E28:E30"/>
    <mergeCell ref="F28:K30"/>
    <mergeCell ref="B29:C29"/>
    <mergeCell ref="B30:C30"/>
  </mergeCells>
  <conditionalFormatting sqref="X26 X11">
    <cfRule type="containsText" dxfId="1494" priority="15" operator="containsText" text="Terminal 1">
      <formula>NOT(ISERROR(SEARCH("Terminal 1",X11)))</formula>
    </cfRule>
    <cfRule type="containsText" dxfId="1493" priority="16" operator="containsText" text="OSCC">
      <formula>NOT(ISERROR(SEARCH("OSCC",X11)))</formula>
    </cfRule>
    <cfRule type="containsText" dxfId="1492" priority="17" operator="containsText" text="GPC">
      <formula>NOT(ISERROR(SEARCH("GPC",X11)))</formula>
    </cfRule>
    <cfRule type="containsText" dxfId="1491" priority="18" operator="containsText" text="Helsinki">
      <formula>NOT(ISERROR(SEARCH("Helsinki",X11)))</formula>
    </cfRule>
  </conditionalFormatting>
  <conditionalFormatting sqref="V3:V9">
    <cfRule type="cellIs" dxfId="1490" priority="12" operator="equal">
      <formula>"LAST"</formula>
    </cfRule>
    <cfRule type="cellIs" dxfId="1489" priority="13" operator="equal">
      <formula>"FIRST"</formula>
    </cfRule>
    <cfRule type="cellIs" dxfId="1488" priority="14" operator="equal">
      <formula>"MIDDLE"</formula>
    </cfRule>
  </conditionalFormatting>
  <conditionalFormatting sqref="V19:V25">
    <cfRule type="cellIs" dxfId="1487" priority="9" operator="equal">
      <formula>"LAST"</formula>
    </cfRule>
    <cfRule type="cellIs" dxfId="1486" priority="10" operator="equal">
      <formula>"FIRST"</formula>
    </cfRule>
    <cfRule type="cellIs" dxfId="1485" priority="11" operator="equal">
      <formula>"MIDDLE"</formula>
    </cfRule>
  </conditionalFormatting>
  <conditionalFormatting sqref="U3:U10">
    <cfRule type="containsText" dxfId="1484" priority="5" operator="containsText" text="Terminal 1">
      <formula>NOT(ISERROR(SEARCH("Terminal 1",U3)))</formula>
    </cfRule>
    <cfRule type="containsText" dxfId="1483" priority="6" operator="containsText" text="OSCC">
      <formula>NOT(ISERROR(SEARCH("OSCC",U3)))</formula>
    </cfRule>
    <cfRule type="containsText" dxfId="1482" priority="7" operator="containsText" text="GPC">
      <formula>NOT(ISERROR(SEARCH("GPC",U3)))</formula>
    </cfRule>
    <cfRule type="containsText" dxfId="1481" priority="8" operator="containsText" text="Helsinki">
      <formula>NOT(ISERROR(SEARCH("Helsinki",U3)))</formula>
    </cfRule>
  </conditionalFormatting>
  <conditionalFormatting sqref="U19:U25">
    <cfRule type="containsText" dxfId="1480" priority="1" operator="containsText" text="Terminal 1">
      <formula>NOT(ISERROR(SEARCH("Terminal 1",U19)))</formula>
    </cfRule>
    <cfRule type="containsText" dxfId="1479" priority="2" operator="containsText" text="OSCC">
      <formula>NOT(ISERROR(SEARCH("OSCC",U19)))</formula>
    </cfRule>
    <cfRule type="containsText" dxfId="1478" priority="3" operator="containsText" text="GPC">
      <formula>NOT(ISERROR(SEARCH("GPC",U19)))</formula>
    </cfRule>
    <cfRule type="containsText" dxfId="1477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3:V9 V19:V25" xr:uid="{9CFF39AD-526D-446B-BA9E-3F272DD69215}">
      <formula1>"FIRST, MIDDLE, LAST"</formula1>
    </dataValidation>
    <dataValidation type="list" showInputMessage="1" showErrorMessage="1" sqref="X11 X26" xr:uid="{192C782D-70EE-40C9-AA21-2B7570452A1F}">
      <formula1>"GPC, OSCC, Terminal 1, Helsinki"</formula1>
    </dataValidation>
    <dataValidation type="list" showInputMessage="1" showErrorMessage="1" sqref="U19:U25 U3:U10" xr:uid="{663E320E-7F47-48C2-BEE2-3E7877451973}">
      <formula1>"GPC,OSCC,Terminal 1,Helsinki,Filetfabrikken"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4B07-FF30-4D85-B68D-9823584772F4}">
  <sheetPr>
    <tabColor rgb="FFF2C4F2"/>
  </sheetPr>
  <dimension ref="A1:AB14"/>
  <sheetViews>
    <sheetView workbookViewId="0">
      <selection activeCell="J20" sqref="J2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0.5703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43" t="s">
        <v>290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291</v>
      </c>
      <c r="B3" s="158" t="s">
        <v>1</v>
      </c>
      <c r="C3" s="158"/>
      <c r="D3" s="158"/>
      <c r="E3" s="158" t="s">
        <v>292</v>
      </c>
      <c r="F3" s="236"/>
      <c r="G3" s="628">
        <v>121504</v>
      </c>
      <c r="H3" s="159"/>
      <c r="I3" s="158"/>
      <c r="J3" s="158"/>
      <c r="K3" s="158"/>
      <c r="L3" s="158"/>
      <c r="M3" s="158"/>
      <c r="N3" s="207">
        <v>161</v>
      </c>
      <c r="O3" s="158"/>
      <c r="P3" s="158"/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59</v>
      </c>
      <c r="W3" s="162"/>
      <c r="X3" s="162"/>
      <c r="Y3" s="162"/>
      <c r="Z3" s="162"/>
      <c r="AA3" s="162"/>
      <c r="AB3" s="162"/>
    </row>
    <row r="4" spans="1:28" ht="24">
      <c r="A4" s="158" t="s">
        <v>287</v>
      </c>
      <c r="B4" s="158" t="s">
        <v>66</v>
      </c>
      <c r="C4" s="158" t="s">
        <v>293</v>
      </c>
      <c r="D4" s="158" t="s">
        <v>294</v>
      </c>
      <c r="E4" s="158" t="s">
        <v>295</v>
      </c>
      <c r="F4" s="236">
        <v>11.9</v>
      </c>
      <c r="G4" s="628">
        <v>121488</v>
      </c>
      <c r="H4" s="722" t="s">
        <v>267</v>
      </c>
      <c r="I4" s="158"/>
      <c r="J4" s="158"/>
      <c r="K4" s="158"/>
      <c r="L4" s="158"/>
      <c r="M4" s="158"/>
      <c r="N4" s="158"/>
      <c r="O4" s="207">
        <v>90</v>
      </c>
      <c r="P4" s="207">
        <v>71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53</v>
      </c>
      <c r="W4" s="162"/>
      <c r="X4" s="162" t="s">
        <v>296</v>
      </c>
      <c r="Y4" s="162"/>
      <c r="Z4" s="162">
        <v>1022090</v>
      </c>
      <c r="AA4" s="162"/>
      <c r="AB4" s="162"/>
    </row>
    <row r="5" spans="1:28" ht="24">
      <c r="A5" s="158" t="s">
        <v>107</v>
      </c>
      <c r="B5" s="158" t="s">
        <v>66</v>
      </c>
      <c r="C5" s="158" t="s">
        <v>297</v>
      </c>
      <c r="D5" s="158" t="s">
        <v>294</v>
      </c>
      <c r="E5" s="158" t="s">
        <v>295</v>
      </c>
      <c r="F5" s="236">
        <v>11.9</v>
      </c>
      <c r="G5" s="628">
        <v>121487</v>
      </c>
      <c r="H5" s="722" t="s">
        <v>267</v>
      </c>
      <c r="I5" s="158"/>
      <c r="J5" s="158"/>
      <c r="K5" s="158"/>
      <c r="L5" s="158"/>
      <c r="M5" s="158"/>
      <c r="N5" s="158"/>
      <c r="O5" s="207">
        <v>90</v>
      </c>
      <c r="P5" s="207">
        <v>71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53</v>
      </c>
      <c r="W5" s="162"/>
      <c r="X5" s="162" t="s">
        <v>296</v>
      </c>
      <c r="Y5" s="162"/>
      <c r="Z5" s="162">
        <v>1022092</v>
      </c>
      <c r="AA5" s="162"/>
      <c r="AB5" s="162"/>
    </row>
    <row r="6" spans="1:28" ht="24">
      <c r="A6" s="158" t="s">
        <v>48</v>
      </c>
      <c r="B6" s="158" t="s">
        <v>49</v>
      </c>
      <c r="C6" s="158" t="s">
        <v>298</v>
      </c>
      <c r="D6" s="158" t="s">
        <v>57</v>
      </c>
      <c r="E6" s="158" t="s">
        <v>299</v>
      </c>
      <c r="F6" s="236">
        <v>11.2</v>
      </c>
      <c r="G6" s="628">
        <v>121490</v>
      </c>
      <c r="H6" s="722" t="s">
        <v>300</v>
      </c>
      <c r="I6" s="158"/>
      <c r="J6" s="158"/>
      <c r="K6" s="158"/>
      <c r="L6" s="158"/>
      <c r="M6" s="158"/>
      <c r="N6" s="158"/>
      <c r="O6" s="207">
        <v>71</v>
      </c>
      <c r="P6" s="207">
        <v>90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53</v>
      </c>
      <c r="W6" s="162"/>
      <c r="X6" s="162" t="s">
        <v>296</v>
      </c>
      <c r="Y6" s="162"/>
      <c r="Z6" s="162">
        <v>1022093</v>
      </c>
      <c r="AA6" s="162"/>
      <c r="AB6" s="162"/>
    </row>
    <row r="7" spans="1:28" ht="24">
      <c r="A7" s="158" t="s">
        <v>63</v>
      </c>
      <c r="B7" s="158" t="s">
        <v>49</v>
      </c>
      <c r="C7" s="158" t="s">
        <v>301</v>
      </c>
      <c r="D7" s="158" t="s">
        <v>57</v>
      </c>
      <c r="E7" s="158" t="s">
        <v>299</v>
      </c>
      <c r="F7" s="236">
        <v>11.2</v>
      </c>
      <c r="G7" s="628">
        <v>121491</v>
      </c>
      <c r="H7" s="722" t="s">
        <v>300</v>
      </c>
      <c r="I7" s="158"/>
      <c r="J7" s="158"/>
      <c r="K7" s="158"/>
      <c r="L7" s="158"/>
      <c r="M7" s="158"/>
      <c r="N7" s="158"/>
      <c r="O7" s="207">
        <v>45</v>
      </c>
      <c r="P7" s="207">
        <v>116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53</v>
      </c>
      <c r="W7" s="162"/>
      <c r="X7" s="162" t="s">
        <v>296</v>
      </c>
      <c r="Y7" s="162"/>
      <c r="Z7" s="162">
        <v>1022094</v>
      </c>
      <c r="AA7" s="162"/>
      <c r="AB7" s="162"/>
    </row>
    <row r="8" spans="1:28" ht="24">
      <c r="A8" s="158" t="s">
        <v>63</v>
      </c>
      <c r="B8" s="158" t="s">
        <v>49</v>
      </c>
      <c r="C8" s="158" t="s">
        <v>302</v>
      </c>
      <c r="D8" s="158" t="s">
        <v>57</v>
      </c>
      <c r="E8" s="158" t="s">
        <v>299</v>
      </c>
      <c r="F8" s="236">
        <v>11.2</v>
      </c>
      <c r="G8" s="628">
        <v>121492</v>
      </c>
      <c r="H8" s="722" t="s">
        <v>300</v>
      </c>
      <c r="I8" s="158"/>
      <c r="J8" s="158"/>
      <c r="K8" s="158"/>
      <c r="L8" s="158"/>
      <c r="M8" s="158"/>
      <c r="N8" s="158"/>
      <c r="O8" s="207">
        <v>90</v>
      </c>
      <c r="P8" s="207">
        <v>71</v>
      </c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0.25</v>
      </c>
      <c r="V8" s="162" t="s">
        <v>53</v>
      </c>
      <c r="W8" s="162"/>
      <c r="X8" s="162" t="s">
        <v>296</v>
      </c>
      <c r="Y8" s="162"/>
      <c r="Z8" s="162">
        <v>1022095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0</v>
      </c>
      <c r="N9" s="164">
        <f>SUM(N3:N8)</f>
        <v>161</v>
      </c>
      <c r="O9" s="164">
        <f>SUM(O3:O8)</f>
        <v>386</v>
      </c>
      <c r="P9" s="164">
        <f>SUM(P3:P8)</f>
        <v>419</v>
      </c>
      <c r="Q9" s="164">
        <f>SUM(Q3:Q8)</f>
        <v>966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3161" priority="4" operator="containsText" text="Terminal 1">
      <formula>NOT(ISERROR(SEARCH("Terminal 1",Z9)))</formula>
    </cfRule>
    <cfRule type="containsText" dxfId="3160" priority="5" operator="containsText" text="OSCC">
      <formula>NOT(ISERROR(SEARCH("OSCC",Z9)))</formula>
    </cfRule>
    <cfRule type="containsText" dxfId="3159" priority="6" operator="containsText" text="GPC">
      <formula>NOT(ISERROR(SEARCH("GPC",Z9)))</formula>
    </cfRule>
    <cfRule type="containsText" dxfId="3158" priority="7" operator="containsText" text="Helsinki">
      <formula>NOT(ISERROR(SEARCH("Helsinki",Z9)))</formula>
    </cfRule>
  </conditionalFormatting>
  <conditionalFormatting sqref="W3:W8">
    <cfRule type="cellIs" dxfId="3157" priority="1" operator="equal">
      <formula>"LAST"</formula>
    </cfRule>
    <cfRule type="cellIs" dxfId="3156" priority="2" operator="equal">
      <formula>"FIRST"</formula>
    </cfRule>
    <cfRule type="cellIs" dxfId="3155" priority="3" operator="equal">
      <formula>"MIDDLE"</formula>
    </cfRule>
  </conditionalFormatting>
  <dataValidations count="2">
    <dataValidation type="list" showInputMessage="1" showErrorMessage="1" sqref="Z9" xr:uid="{B8FBF629-CC60-4B21-B259-1771BAD6F215}">
      <formula1>"GPC, OSCC, Terminal 1, Helsinki"</formula1>
    </dataValidation>
    <dataValidation type="list" allowBlank="1" showInputMessage="1" showErrorMessage="1" sqref="W3:W8" xr:uid="{18920EB4-50CA-4DF9-8ED6-AF92AF8D05D2}">
      <formula1>"FIRST, MIDDLE, LAST"</formula1>
    </dataValidation>
  </dataValidation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A9F8-8BA1-45A7-9102-BB096A634BB9}">
  <sheetPr>
    <tabColor rgb="FFFFFF00"/>
  </sheetPr>
  <dimension ref="A1:Z30"/>
  <sheetViews>
    <sheetView workbookViewId="0">
      <selection activeCell="X10" sqref="X1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10.42578125" customWidth="1"/>
    <col min="19" max="19" width="9.85546875" bestFit="1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276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2131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>
      <c r="A3" s="158" t="s">
        <v>71</v>
      </c>
      <c r="B3" s="158" t="s">
        <v>72</v>
      </c>
      <c r="C3" s="158" t="s">
        <v>2132</v>
      </c>
      <c r="D3" s="158" t="s">
        <v>74</v>
      </c>
      <c r="E3" s="158" t="s">
        <v>2133</v>
      </c>
      <c r="F3" s="236">
        <v>12.8</v>
      </c>
      <c r="G3" s="159"/>
      <c r="H3" s="158"/>
      <c r="I3" s="158"/>
      <c r="J3" s="158"/>
      <c r="K3" s="158"/>
      <c r="L3" s="158"/>
      <c r="M3" s="158">
        <v>161</v>
      </c>
      <c r="N3" s="158"/>
      <c r="O3" s="158"/>
      <c r="P3" s="160">
        <f>SUM(H3:O3)</f>
        <v>161</v>
      </c>
      <c r="Q3" s="160" t="s">
        <v>33</v>
      </c>
      <c r="R3" s="469" t="b">
        <v>0</v>
      </c>
      <c r="S3" s="262">
        <v>115458</v>
      </c>
      <c r="T3" s="160" t="s">
        <v>34</v>
      </c>
      <c r="U3" s="162" t="s">
        <v>59</v>
      </c>
      <c r="V3" s="162" t="s">
        <v>60</v>
      </c>
      <c r="W3" s="162"/>
      <c r="X3" s="162">
        <v>1016108</v>
      </c>
      <c r="Y3" s="162"/>
      <c r="Z3" s="162"/>
    </row>
    <row r="4" spans="1:26" ht="46.5">
      <c r="A4" s="158" t="s">
        <v>146</v>
      </c>
      <c r="B4" s="158" t="s">
        <v>208</v>
      </c>
      <c r="C4" s="158" t="s">
        <v>2134</v>
      </c>
      <c r="D4" s="158" t="s">
        <v>1223</v>
      </c>
      <c r="E4" s="158" t="s">
        <v>2135</v>
      </c>
      <c r="F4" s="236">
        <v>14.2</v>
      </c>
      <c r="G4" s="159" t="s">
        <v>1804</v>
      </c>
      <c r="H4" s="158"/>
      <c r="I4" s="158"/>
      <c r="J4" s="158"/>
      <c r="K4" s="158"/>
      <c r="L4" s="158">
        <v>40</v>
      </c>
      <c r="M4" s="158">
        <v>21</v>
      </c>
      <c r="N4" s="158">
        <v>20</v>
      </c>
      <c r="O4" s="158"/>
      <c r="P4" s="160">
        <f>SUM(H4:O4)</f>
        <v>81</v>
      </c>
      <c r="Q4" s="161" t="s">
        <v>31</v>
      </c>
      <c r="R4" s="471" t="b">
        <v>0</v>
      </c>
      <c r="S4" s="341">
        <v>115509</v>
      </c>
      <c r="T4" s="413" t="s">
        <v>32</v>
      </c>
      <c r="U4" s="162" t="s">
        <v>59</v>
      </c>
      <c r="V4" s="162" t="s">
        <v>60</v>
      </c>
      <c r="W4" s="162"/>
      <c r="X4" s="162">
        <v>1016109</v>
      </c>
      <c r="Y4" s="162"/>
      <c r="Z4" s="162"/>
    </row>
    <row r="5" spans="1:26">
      <c r="A5" s="158" t="s">
        <v>63</v>
      </c>
      <c r="B5" s="158" t="s">
        <v>208</v>
      </c>
      <c r="C5" s="158" t="s">
        <v>2136</v>
      </c>
      <c r="D5" s="158" t="s">
        <v>1652</v>
      </c>
      <c r="E5" s="158" t="s">
        <v>2137</v>
      </c>
      <c r="F5" s="236">
        <v>11.8</v>
      </c>
      <c r="G5" s="159" t="s">
        <v>153</v>
      </c>
      <c r="H5" s="158"/>
      <c r="I5" s="158"/>
      <c r="J5" s="158"/>
      <c r="K5" s="158"/>
      <c r="L5" s="158">
        <v>60</v>
      </c>
      <c r="M5" s="158">
        <v>101</v>
      </c>
      <c r="N5" s="158"/>
      <c r="O5" s="158"/>
      <c r="P5" s="160">
        <f>SUM(H5:O5)</f>
        <v>161</v>
      </c>
      <c r="Q5" s="161" t="s">
        <v>31</v>
      </c>
      <c r="R5" s="471" t="b">
        <v>0</v>
      </c>
      <c r="S5" s="341">
        <v>115510</v>
      </c>
      <c r="T5" s="413" t="s">
        <v>32</v>
      </c>
      <c r="U5" s="162" t="s">
        <v>53</v>
      </c>
      <c r="V5" s="162" t="s">
        <v>54</v>
      </c>
      <c r="W5" s="162"/>
      <c r="X5" s="162">
        <v>1016111</v>
      </c>
      <c r="Y5" s="162"/>
      <c r="Z5" s="162"/>
    </row>
    <row r="6" spans="1:26">
      <c r="A6" s="158" t="s">
        <v>63</v>
      </c>
      <c r="B6" s="158" t="s">
        <v>208</v>
      </c>
      <c r="C6" s="158" t="s">
        <v>2138</v>
      </c>
      <c r="D6" s="158" t="s">
        <v>2110</v>
      </c>
      <c r="E6" s="158" t="s">
        <v>2139</v>
      </c>
      <c r="F6" s="236">
        <v>10.8</v>
      </c>
      <c r="G6" s="159" t="s">
        <v>153</v>
      </c>
      <c r="H6" s="158"/>
      <c r="I6" s="158"/>
      <c r="J6" s="158"/>
      <c r="K6" s="158"/>
      <c r="L6" s="158">
        <v>60</v>
      </c>
      <c r="M6" s="158">
        <v>101</v>
      </c>
      <c r="N6" s="158"/>
      <c r="O6" s="158"/>
      <c r="P6" s="160">
        <f>SUM(H6:O6)</f>
        <v>161</v>
      </c>
      <c r="Q6" s="161" t="s">
        <v>31</v>
      </c>
      <c r="R6" s="471" t="b">
        <v>0</v>
      </c>
      <c r="S6" s="341">
        <v>115511</v>
      </c>
      <c r="T6" s="413" t="s">
        <v>32</v>
      </c>
      <c r="U6" s="162" t="s">
        <v>53</v>
      </c>
      <c r="V6" s="162" t="s">
        <v>54</v>
      </c>
      <c r="W6" s="162"/>
      <c r="X6" s="162">
        <v>1016112</v>
      </c>
      <c r="Y6" s="162"/>
      <c r="Z6" s="162"/>
    </row>
    <row r="7" spans="1:26">
      <c r="A7" s="158" t="s">
        <v>304</v>
      </c>
      <c r="B7" s="158" t="s">
        <v>208</v>
      </c>
      <c r="C7" s="158" t="s">
        <v>2140</v>
      </c>
      <c r="D7" s="158" t="s">
        <v>2110</v>
      </c>
      <c r="E7" s="158" t="s">
        <v>2139</v>
      </c>
      <c r="F7" s="236">
        <v>10.8</v>
      </c>
      <c r="G7" s="159" t="s">
        <v>153</v>
      </c>
      <c r="H7" s="158"/>
      <c r="I7" s="158"/>
      <c r="J7" s="158"/>
      <c r="K7" s="158"/>
      <c r="L7" s="158"/>
      <c r="M7" s="158">
        <v>101</v>
      </c>
      <c r="N7" s="158">
        <v>30</v>
      </c>
      <c r="O7" s="158">
        <v>30</v>
      </c>
      <c r="P7" s="160">
        <f>SUM(H7:O7)</f>
        <v>161</v>
      </c>
      <c r="Q7" s="161" t="s">
        <v>31</v>
      </c>
      <c r="R7" s="471" t="b">
        <v>1</v>
      </c>
      <c r="S7" s="341">
        <v>115512</v>
      </c>
      <c r="T7" s="413" t="s">
        <v>32</v>
      </c>
      <c r="U7" s="162" t="s">
        <v>53</v>
      </c>
      <c r="V7" s="162" t="s">
        <v>54</v>
      </c>
      <c r="W7" s="162"/>
      <c r="X7" s="162">
        <v>1016113</v>
      </c>
      <c r="Y7" s="162"/>
      <c r="Z7" s="162"/>
    </row>
    <row r="8" spans="1:26">
      <c r="A8" s="158" t="s">
        <v>2003</v>
      </c>
      <c r="B8" s="158" t="s">
        <v>135</v>
      </c>
      <c r="C8" s="158" t="s">
        <v>2141</v>
      </c>
      <c r="D8" s="158" t="s">
        <v>151</v>
      </c>
      <c r="E8" s="158" t="s">
        <v>2142</v>
      </c>
      <c r="F8" s="236">
        <v>14.6</v>
      </c>
      <c r="G8" s="159"/>
      <c r="H8" s="158"/>
      <c r="I8" s="158"/>
      <c r="J8" s="158"/>
      <c r="K8" s="158"/>
      <c r="L8" s="158"/>
      <c r="M8" s="158">
        <v>81</v>
      </c>
      <c r="N8" s="158">
        <v>80</v>
      </c>
      <c r="O8" s="158"/>
      <c r="P8" s="160">
        <f>SUM(H8:O8)</f>
        <v>161</v>
      </c>
      <c r="Q8" s="160" t="s">
        <v>33</v>
      </c>
      <c r="R8" s="469" t="b">
        <v>0</v>
      </c>
      <c r="S8" s="481">
        <v>115448</v>
      </c>
      <c r="T8" s="160" t="s">
        <v>34</v>
      </c>
      <c r="U8" s="162" t="s">
        <v>59</v>
      </c>
      <c r="V8" s="162" t="s">
        <v>60</v>
      </c>
      <c r="W8" s="162"/>
      <c r="X8" s="162">
        <v>1016114</v>
      </c>
      <c r="Y8" s="162"/>
      <c r="Z8" s="162"/>
    </row>
    <row r="9" spans="1:26">
      <c r="A9" s="158" t="s">
        <v>234</v>
      </c>
      <c r="B9" s="158" t="s">
        <v>161</v>
      </c>
      <c r="C9" s="158" t="s">
        <v>2143</v>
      </c>
      <c r="D9" s="158" t="s">
        <v>163</v>
      </c>
      <c r="E9" s="158" t="s">
        <v>2144</v>
      </c>
      <c r="F9" s="236">
        <v>14.3</v>
      </c>
      <c r="G9" s="159"/>
      <c r="H9" s="158"/>
      <c r="I9" s="158"/>
      <c r="J9" s="158"/>
      <c r="K9" s="158"/>
      <c r="L9" s="158"/>
      <c r="M9" s="158">
        <v>44</v>
      </c>
      <c r="N9" s="158"/>
      <c r="O9" s="158"/>
      <c r="P9" s="160">
        <f>SUM(H9:O9)</f>
        <v>44</v>
      </c>
      <c r="Q9" s="160" t="s">
        <v>33</v>
      </c>
      <c r="R9" s="469" t="b">
        <v>0</v>
      </c>
      <c r="S9" s="160">
        <v>115483</v>
      </c>
      <c r="T9" s="160" t="s">
        <v>34</v>
      </c>
      <c r="U9" s="162" t="s">
        <v>59</v>
      </c>
      <c r="V9" s="162" t="s">
        <v>60</v>
      </c>
      <c r="W9" s="162"/>
      <c r="X9" s="162">
        <v>1016115</v>
      </c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160</v>
      </c>
      <c r="M11" s="164">
        <f>SUM(M3:M10)</f>
        <v>610</v>
      </c>
      <c r="N11" s="164">
        <f>SUM(N3:N10)</f>
        <v>130</v>
      </c>
      <c r="O11" s="164">
        <f>SUM(O3:O10)</f>
        <v>30</v>
      </c>
      <c r="P11" s="164">
        <f>SUM(P3:P10)</f>
        <v>930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/>
      <c r="B17" s="730"/>
      <c r="C17" s="730"/>
      <c r="D17" s="730"/>
      <c r="E17" s="730"/>
      <c r="F17" s="740"/>
      <c r="G17" s="79"/>
      <c r="H17" s="739"/>
      <c r="I17" s="730"/>
      <c r="J17" s="730"/>
      <c r="K17" s="730"/>
      <c r="L17" s="730"/>
      <c r="M17" s="730"/>
      <c r="N17" s="730"/>
      <c r="O17" s="730"/>
      <c r="P17" s="740"/>
      <c r="Q17" s="732"/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/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1"/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1"/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7:F17"/>
    <mergeCell ref="H17:P17"/>
    <mergeCell ref="Q17:Z17"/>
    <mergeCell ref="B28:C28"/>
    <mergeCell ref="E28:E30"/>
    <mergeCell ref="F28:K30"/>
    <mergeCell ref="B29:C29"/>
    <mergeCell ref="B30:C30"/>
    <mergeCell ref="A1:F1"/>
    <mergeCell ref="H1:P1"/>
    <mergeCell ref="Q1:Z1"/>
    <mergeCell ref="B13:C13"/>
    <mergeCell ref="E13:E15"/>
    <mergeCell ref="F13:K15"/>
    <mergeCell ref="B14:C14"/>
    <mergeCell ref="B15:C15"/>
  </mergeCells>
  <conditionalFormatting sqref="X26 X11">
    <cfRule type="containsText" dxfId="1476" priority="15" operator="containsText" text="Terminal 1">
      <formula>NOT(ISERROR(SEARCH("Terminal 1",X11)))</formula>
    </cfRule>
    <cfRule type="containsText" dxfId="1475" priority="16" operator="containsText" text="OSCC">
      <formula>NOT(ISERROR(SEARCH("OSCC",X11)))</formula>
    </cfRule>
    <cfRule type="containsText" dxfId="1474" priority="17" operator="containsText" text="GPC">
      <formula>NOT(ISERROR(SEARCH("GPC",X11)))</formula>
    </cfRule>
    <cfRule type="containsText" dxfId="1473" priority="18" operator="containsText" text="Helsinki">
      <formula>NOT(ISERROR(SEARCH("Helsinki",X11)))</formula>
    </cfRule>
  </conditionalFormatting>
  <conditionalFormatting sqref="V3:V9">
    <cfRule type="cellIs" dxfId="1472" priority="12" operator="equal">
      <formula>"LAST"</formula>
    </cfRule>
    <cfRule type="cellIs" dxfId="1471" priority="13" operator="equal">
      <formula>"FIRST"</formula>
    </cfRule>
    <cfRule type="cellIs" dxfId="1470" priority="14" operator="equal">
      <formula>"MIDDLE"</formula>
    </cfRule>
  </conditionalFormatting>
  <conditionalFormatting sqref="V19:V25">
    <cfRule type="cellIs" dxfId="1469" priority="9" operator="equal">
      <formula>"LAST"</formula>
    </cfRule>
    <cfRule type="cellIs" dxfId="1468" priority="10" operator="equal">
      <formula>"FIRST"</formula>
    </cfRule>
    <cfRule type="cellIs" dxfId="1467" priority="11" operator="equal">
      <formula>"MIDDLE"</formula>
    </cfRule>
  </conditionalFormatting>
  <conditionalFormatting sqref="U3:U10">
    <cfRule type="containsText" dxfId="1466" priority="5" operator="containsText" text="Terminal 1">
      <formula>NOT(ISERROR(SEARCH("Terminal 1",U3)))</formula>
    </cfRule>
    <cfRule type="containsText" dxfId="1465" priority="6" operator="containsText" text="OSCC">
      <formula>NOT(ISERROR(SEARCH("OSCC",U3)))</formula>
    </cfRule>
    <cfRule type="containsText" dxfId="1464" priority="7" operator="containsText" text="GPC">
      <formula>NOT(ISERROR(SEARCH("GPC",U3)))</formula>
    </cfRule>
    <cfRule type="containsText" dxfId="1463" priority="8" operator="containsText" text="Helsinki">
      <formula>NOT(ISERROR(SEARCH("Helsinki",U3)))</formula>
    </cfRule>
  </conditionalFormatting>
  <conditionalFormatting sqref="U19:U25">
    <cfRule type="containsText" dxfId="1462" priority="1" operator="containsText" text="Terminal 1">
      <formula>NOT(ISERROR(SEARCH("Terminal 1",U19)))</formula>
    </cfRule>
    <cfRule type="containsText" dxfId="1461" priority="2" operator="containsText" text="OSCC">
      <formula>NOT(ISERROR(SEARCH("OSCC",U19)))</formula>
    </cfRule>
    <cfRule type="containsText" dxfId="1460" priority="3" operator="containsText" text="GPC">
      <formula>NOT(ISERROR(SEARCH("GPC",U19)))</formula>
    </cfRule>
    <cfRule type="containsText" dxfId="1459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19:V25 V3:V9" xr:uid="{670D4FE5-71D9-456D-B940-4B5F57C4CA71}">
      <formula1>"FIRST, MIDDLE, LAST"</formula1>
    </dataValidation>
    <dataValidation type="list" showInputMessage="1" showErrorMessage="1" sqref="X11 X26" xr:uid="{B0FCDFF4-252E-4F1C-88A2-80EABC969B00}">
      <formula1>"GPC, OSCC, Terminal 1, Helsinki"</formula1>
    </dataValidation>
    <dataValidation type="list" showInputMessage="1" showErrorMessage="1" sqref="U19:U25 U3:U10" xr:uid="{14FB52B1-1571-436D-93BE-1622767FB10F}">
      <formula1>"GPC,OSCC,Terminal 1,Helsinki,Filetfabrikken"</formula1>
    </dataValidation>
  </dataValidation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14C5-5125-42C9-BFE0-F8179DE4BA90}">
  <sheetPr>
    <tabColor rgb="FFFFFF00"/>
  </sheetPr>
  <dimension ref="A1:Z43"/>
  <sheetViews>
    <sheetView workbookViewId="0">
      <selection activeCell="M21" sqref="M20:M23"/>
    </sheetView>
  </sheetViews>
  <sheetFormatPr defaultRowHeight="15"/>
  <cols>
    <col min="1" max="1" width="24.710937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10.42578125" customWidth="1"/>
    <col min="19" max="19" width="9.85546875" bestFit="1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2145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2146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>
      <c r="A3" s="158" t="s">
        <v>846</v>
      </c>
      <c r="B3" s="158" t="s">
        <v>135</v>
      </c>
      <c r="C3" s="207" t="s">
        <v>2147</v>
      </c>
      <c r="D3" s="158" t="s">
        <v>2148</v>
      </c>
      <c r="E3" s="158" t="s">
        <v>2149</v>
      </c>
      <c r="F3" s="236">
        <v>17.8</v>
      </c>
      <c r="G3" s="159"/>
      <c r="H3" s="158"/>
      <c r="I3" s="158"/>
      <c r="J3" s="158"/>
      <c r="K3" s="158"/>
      <c r="L3" s="158"/>
      <c r="M3" s="158"/>
      <c r="N3" s="217">
        <v>161</v>
      </c>
      <c r="O3" s="158"/>
      <c r="P3" s="160">
        <f>SUM(H3:O3)</f>
        <v>161</v>
      </c>
      <c r="Q3" s="160" t="s">
        <v>33</v>
      </c>
      <c r="R3" s="469" t="b">
        <v>0</v>
      </c>
      <c r="S3" s="262">
        <v>115363</v>
      </c>
      <c r="T3" s="160" t="s">
        <v>34</v>
      </c>
      <c r="U3" s="162" t="s">
        <v>59</v>
      </c>
      <c r="V3" s="162" t="s">
        <v>60</v>
      </c>
      <c r="W3" s="162"/>
      <c r="X3" s="162">
        <v>1016035</v>
      </c>
      <c r="Y3" s="162"/>
      <c r="Z3" s="162"/>
    </row>
    <row r="4" spans="1:26" ht="46.5">
      <c r="A4" s="158" t="s">
        <v>63</v>
      </c>
      <c r="B4" s="158" t="s">
        <v>192</v>
      </c>
      <c r="C4" s="207" t="s">
        <v>2150</v>
      </c>
      <c r="D4" s="158" t="s">
        <v>1177</v>
      </c>
      <c r="E4" s="158" t="s">
        <v>2151</v>
      </c>
      <c r="F4" s="236">
        <v>9.65</v>
      </c>
      <c r="G4" s="159" t="s">
        <v>2152</v>
      </c>
      <c r="H4" s="158"/>
      <c r="I4" s="158"/>
      <c r="J4" s="158"/>
      <c r="K4" s="158"/>
      <c r="L4" s="207">
        <v>80</v>
      </c>
      <c r="M4" s="207">
        <v>81</v>
      </c>
      <c r="N4" s="158">
        <v>0</v>
      </c>
      <c r="O4" s="158"/>
      <c r="P4" s="160">
        <f>SUM(H4:O4)</f>
        <v>161</v>
      </c>
      <c r="Q4" s="161" t="s">
        <v>31</v>
      </c>
      <c r="R4" s="471" t="b">
        <v>0</v>
      </c>
      <c r="S4" s="341">
        <v>115473</v>
      </c>
      <c r="T4" s="413" t="s">
        <v>32</v>
      </c>
      <c r="U4" s="162" t="s">
        <v>59</v>
      </c>
      <c r="V4" s="162" t="s">
        <v>60</v>
      </c>
      <c r="W4" s="162"/>
      <c r="X4" s="162">
        <v>1016036</v>
      </c>
      <c r="Y4" s="162"/>
      <c r="Z4" s="162"/>
    </row>
    <row r="5" spans="1:26" ht="46.5">
      <c r="A5" s="158" t="s">
        <v>63</v>
      </c>
      <c r="B5" s="158" t="s">
        <v>208</v>
      </c>
      <c r="C5" s="207" t="s">
        <v>2153</v>
      </c>
      <c r="D5" s="158" t="s">
        <v>1652</v>
      </c>
      <c r="E5" s="158" t="s">
        <v>2154</v>
      </c>
      <c r="F5" s="236">
        <v>11.8</v>
      </c>
      <c r="G5" s="159" t="s">
        <v>2152</v>
      </c>
      <c r="H5" s="158"/>
      <c r="I5" s="158"/>
      <c r="J5" s="158"/>
      <c r="K5" s="158"/>
      <c r="L5" s="207">
        <v>80</v>
      </c>
      <c r="M5" s="158">
        <v>81</v>
      </c>
      <c r="N5" s="158">
        <v>0</v>
      </c>
      <c r="O5" s="158"/>
      <c r="P5" s="160">
        <f>SUM(H5:O5)</f>
        <v>161</v>
      </c>
      <c r="Q5" s="161" t="s">
        <v>31</v>
      </c>
      <c r="R5" s="471" t="b">
        <v>0</v>
      </c>
      <c r="S5" s="341">
        <v>115474</v>
      </c>
      <c r="T5" s="413" t="s">
        <v>32</v>
      </c>
      <c r="U5" s="162" t="s">
        <v>53</v>
      </c>
      <c r="V5" s="162" t="s">
        <v>54</v>
      </c>
      <c r="W5" s="162"/>
      <c r="X5" s="162">
        <v>1016038</v>
      </c>
      <c r="Y5" s="162"/>
      <c r="Z5" s="162"/>
    </row>
    <row r="6" spans="1:26" ht="46.5">
      <c r="A6" s="158" t="s">
        <v>146</v>
      </c>
      <c r="B6" s="158" t="s">
        <v>208</v>
      </c>
      <c r="C6" s="207" t="s">
        <v>2155</v>
      </c>
      <c r="D6" s="158" t="s">
        <v>1720</v>
      </c>
      <c r="E6" s="244" t="s">
        <v>2156</v>
      </c>
      <c r="F6" s="236">
        <v>11.8</v>
      </c>
      <c r="G6" s="159" t="s">
        <v>2152</v>
      </c>
      <c r="H6" s="158"/>
      <c r="I6" s="158"/>
      <c r="J6" s="158"/>
      <c r="K6" s="158"/>
      <c r="L6" s="207">
        <v>40</v>
      </c>
      <c r="M6" s="158">
        <v>21</v>
      </c>
      <c r="N6" s="158">
        <v>20</v>
      </c>
      <c r="O6" s="158"/>
      <c r="P6" s="160">
        <f>SUM(H6:O6)</f>
        <v>81</v>
      </c>
      <c r="Q6" s="161" t="s">
        <v>31</v>
      </c>
      <c r="R6" s="471" t="b">
        <v>0</v>
      </c>
      <c r="S6" s="341">
        <v>115477</v>
      </c>
      <c r="T6" s="413" t="s">
        <v>32</v>
      </c>
      <c r="U6" s="162" t="s">
        <v>53</v>
      </c>
      <c r="V6" s="162" t="s">
        <v>54</v>
      </c>
      <c r="W6" s="162"/>
      <c r="X6" s="162">
        <v>1016039</v>
      </c>
      <c r="Y6" s="162"/>
      <c r="Z6" s="162"/>
    </row>
    <row r="7" spans="1:26" ht="46.5">
      <c r="A7" s="158" t="s">
        <v>304</v>
      </c>
      <c r="B7" s="158" t="s">
        <v>66</v>
      </c>
      <c r="C7" s="207" t="s">
        <v>2157</v>
      </c>
      <c r="D7" s="158" t="s">
        <v>351</v>
      </c>
      <c r="E7" s="158" t="s">
        <v>2128</v>
      </c>
      <c r="F7" s="236">
        <v>10.3</v>
      </c>
      <c r="G7" s="159" t="s">
        <v>2152</v>
      </c>
      <c r="H7" s="158"/>
      <c r="I7" s="158"/>
      <c r="J7" s="158"/>
      <c r="K7" s="158"/>
      <c r="L7" s="207">
        <v>80</v>
      </c>
      <c r="M7" s="158">
        <v>54</v>
      </c>
      <c r="N7" s="158">
        <v>27</v>
      </c>
      <c r="O7" s="158"/>
      <c r="P7" s="160">
        <f>SUM(H7:O7)</f>
        <v>161</v>
      </c>
      <c r="Q7" s="161" t="s">
        <v>31</v>
      </c>
      <c r="R7" s="471" t="b">
        <v>1</v>
      </c>
      <c r="S7" s="341">
        <v>115478</v>
      </c>
      <c r="T7" s="413" t="s">
        <v>32</v>
      </c>
      <c r="U7" s="162" t="s">
        <v>53</v>
      </c>
      <c r="V7" s="162" t="s">
        <v>54</v>
      </c>
      <c r="W7" s="162"/>
      <c r="X7" s="162">
        <v>1016040</v>
      </c>
      <c r="Y7" s="162"/>
      <c r="Z7" s="162"/>
    </row>
    <row r="8" spans="1:26">
      <c r="A8" s="245" t="s">
        <v>2158</v>
      </c>
      <c r="B8" s="245" t="s">
        <v>66</v>
      </c>
      <c r="C8" s="245" t="s">
        <v>2159</v>
      </c>
      <c r="D8" s="245" t="s">
        <v>1978</v>
      </c>
      <c r="E8" s="245" t="s">
        <v>2160</v>
      </c>
      <c r="F8" s="306">
        <v>10.199999999999999</v>
      </c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1" t="s">
        <v>31</v>
      </c>
      <c r="R8" s="469" t="b">
        <v>0</v>
      </c>
      <c r="S8" s="201"/>
      <c r="T8" s="163" t="s">
        <v>32</v>
      </c>
      <c r="U8" s="162" t="s">
        <v>59</v>
      </c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310"/>
      <c r="R9" s="160"/>
      <c r="S9" s="160"/>
      <c r="T9" s="160" t="s">
        <v>34</v>
      </c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280</v>
      </c>
      <c r="M11" s="164">
        <f>SUM(M3:M10)</f>
        <v>237</v>
      </c>
      <c r="N11" s="164">
        <f>SUM(N3:N10)</f>
        <v>208</v>
      </c>
      <c r="O11" s="164">
        <f>SUM(O3:O10)</f>
        <v>0</v>
      </c>
      <c r="P11" s="164">
        <f>SUM(P3:P10)</f>
        <v>725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2161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2162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/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 ht="23.25">
      <c r="A19" s="158" t="s">
        <v>2163</v>
      </c>
      <c r="B19" s="158" t="s">
        <v>2164</v>
      </c>
      <c r="C19" s="207" t="s">
        <v>2165</v>
      </c>
      <c r="D19" s="158" t="s">
        <v>2166</v>
      </c>
      <c r="E19" s="158" t="s">
        <v>2167</v>
      </c>
      <c r="F19" s="158">
        <v>13.3</v>
      </c>
      <c r="G19" s="159"/>
      <c r="H19" s="158"/>
      <c r="I19" s="158"/>
      <c r="J19" s="158"/>
      <c r="K19" s="207">
        <v>161</v>
      </c>
      <c r="L19" s="158"/>
      <c r="M19" s="158"/>
      <c r="N19" s="158"/>
      <c r="O19" s="158"/>
      <c r="P19" s="160">
        <f>SUM(H19:O19)</f>
        <v>161</v>
      </c>
      <c r="Q19" s="160" t="s">
        <v>33</v>
      </c>
      <c r="R19" s="469" t="b">
        <v>0</v>
      </c>
      <c r="S19" s="160">
        <v>115438</v>
      </c>
      <c r="T19" s="163" t="s">
        <v>32</v>
      </c>
      <c r="U19" s="162" t="s">
        <v>59</v>
      </c>
      <c r="V19" s="162" t="s">
        <v>60</v>
      </c>
      <c r="W19" s="162"/>
      <c r="X19" s="162">
        <v>1016033</v>
      </c>
      <c r="Y19" s="162"/>
      <c r="Z19" s="162"/>
    </row>
    <row r="20" spans="1:26">
      <c r="A20" s="158" t="s">
        <v>291</v>
      </c>
      <c r="B20" s="158" t="s">
        <v>2095</v>
      </c>
      <c r="C20" s="158"/>
      <c r="D20" s="158"/>
      <c r="E20" s="158"/>
      <c r="F20" s="158"/>
      <c r="G20" s="159"/>
      <c r="H20" s="158"/>
      <c r="I20" s="158"/>
      <c r="J20" s="158"/>
      <c r="K20" s="158"/>
      <c r="L20" s="158">
        <v>483</v>
      </c>
      <c r="M20" s="158"/>
      <c r="N20" s="158"/>
      <c r="O20" s="158"/>
      <c r="P20" s="160">
        <f>SUM(H20:O20)</f>
        <v>483</v>
      </c>
      <c r="Q20" s="160" t="s">
        <v>33</v>
      </c>
      <c r="R20" s="469" t="b">
        <v>0</v>
      </c>
      <c r="S20" s="262">
        <v>115442</v>
      </c>
      <c r="T20" s="163" t="s">
        <v>32</v>
      </c>
      <c r="U20" s="162"/>
      <c r="V20" s="162"/>
      <c r="W20" s="162"/>
      <c r="X20" s="162"/>
      <c r="Y20" s="162"/>
      <c r="Z20" s="162"/>
    </row>
    <row r="21" spans="1:26" ht="23.25">
      <c r="A21" s="158" t="s">
        <v>63</v>
      </c>
      <c r="B21" s="158" t="s">
        <v>174</v>
      </c>
      <c r="C21" s="207" t="s">
        <v>2168</v>
      </c>
      <c r="D21" s="158" t="s">
        <v>2169</v>
      </c>
      <c r="E21" s="158" t="s">
        <v>2170</v>
      </c>
      <c r="F21" s="158">
        <v>12.3</v>
      </c>
      <c r="G21" s="159" t="s">
        <v>1258</v>
      </c>
      <c r="H21" s="158"/>
      <c r="I21" s="158"/>
      <c r="J21" s="158"/>
      <c r="K21" s="158"/>
      <c r="L21" s="158">
        <v>131</v>
      </c>
      <c r="M21" s="158">
        <v>30</v>
      </c>
      <c r="N21" s="158"/>
      <c r="O21" s="158"/>
      <c r="P21" s="160">
        <f>SUM(H21:O21)</f>
        <v>161</v>
      </c>
      <c r="Q21" s="161" t="s">
        <v>31</v>
      </c>
      <c r="R21" s="471" t="b">
        <v>0</v>
      </c>
      <c r="S21" s="341">
        <v>115475</v>
      </c>
      <c r="T21" s="413" t="s">
        <v>32</v>
      </c>
      <c r="U21" s="162" t="s">
        <v>59</v>
      </c>
      <c r="V21" s="162" t="s">
        <v>60</v>
      </c>
      <c r="W21" s="162"/>
      <c r="X21" s="162">
        <v>1016034</v>
      </c>
      <c r="Y21" s="162"/>
      <c r="Z21" s="162"/>
    </row>
    <row r="22" spans="1:26">
      <c r="A22" s="158" t="s">
        <v>61</v>
      </c>
      <c r="B22" s="158" t="s">
        <v>208</v>
      </c>
      <c r="C22" s="207" t="s">
        <v>2171</v>
      </c>
      <c r="D22" s="158" t="s">
        <v>1150</v>
      </c>
      <c r="E22" s="158" t="s">
        <v>2172</v>
      </c>
      <c r="F22" s="158">
        <v>11.8</v>
      </c>
      <c r="G22" s="159" t="s">
        <v>925</v>
      </c>
      <c r="H22" s="158"/>
      <c r="I22" s="158"/>
      <c r="J22" s="158"/>
      <c r="K22" s="158"/>
      <c r="L22" s="158"/>
      <c r="M22" s="158">
        <v>120</v>
      </c>
      <c r="N22" s="158">
        <v>0</v>
      </c>
      <c r="O22" s="158">
        <v>41</v>
      </c>
      <c r="P22" s="160">
        <f>SUM(H22:O22)</f>
        <v>161</v>
      </c>
      <c r="Q22" s="161" t="s">
        <v>31</v>
      </c>
      <c r="R22" s="471" t="b">
        <v>0</v>
      </c>
      <c r="S22" s="341">
        <v>115476</v>
      </c>
      <c r="T22" s="413" t="s">
        <v>32</v>
      </c>
      <c r="U22" s="162" t="s">
        <v>53</v>
      </c>
      <c r="V22" s="162" t="s">
        <v>54</v>
      </c>
      <c r="W22" s="162"/>
      <c r="X22" s="162">
        <v>1016037</v>
      </c>
      <c r="Y22" s="162"/>
      <c r="Z22" s="162" t="s">
        <v>2173</v>
      </c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201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58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161</v>
      </c>
      <c r="L26" s="164">
        <f>SUM(L19:L25)</f>
        <v>614</v>
      </c>
      <c r="M26" s="164">
        <f>SUM(M19:M25)</f>
        <v>150</v>
      </c>
      <c r="N26" s="164">
        <f>SUM(N19:N25)</f>
        <v>0</v>
      </c>
      <c r="O26" s="164">
        <f>SUM(O19:O25)</f>
        <v>41</v>
      </c>
      <c r="P26" s="164">
        <f>SUM(P19:P25)</f>
        <v>966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  <row r="34" spans="1:26" ht="27">
      <c r="A34" s="770" t="s">
        <v>2174</v>
      </c>
      <c r="B34" s="763"/>
      <c r="C34" s="763"/>
      <c r="D34" s="763"/>
      <c r="E34" s="763"/>
      <c r="F34" s="769"/>
      <c r="G34" s="473"/>
      <c r="H34" s="770" t="s">
        <v>1</v>
      </c>
      <c r="I34" s="763"/>
      <c r="J34" s="763"/>
      <c r="K34" s="763"/>
      <c r="L34" s="763"/>
      <c r="M34" s="763"/>
      <c r="N34" s="763"/>
      <c r="O34" s="763"/>
      <c r="P34" s="769"/>
      <c r="Q34" s="776" t="s">
        <v>2175</v>
      </c>
      <c r="R34" s="772"/>
      <c r="S34" s="772"/>
      <c r="T34" s="772"/>
      <c r="U34" s="772"/>
      <c r="V34" s="772"/>
      <c r="W34" s="772"/>
      <c r="X34" s="772"/>
      <c r="Y34" s="772"/>
      <c r="Z34" s="777"/>
    </row>
    <row r="35" spans="1:26" ht="23.25">
      <c r="A35" s="474" t="s">
        <v>3</v>
      </c>
      <c r="B35" s="474" t="s">
        <v>4</v>
      </c>
      <c r="C35" s="474" t="s">
        <v>5</v>
      </c>
      <c r="D35" s="474" t="s">
        <v>6</v>
      </c>
      <c r="E35" s="474" t="s">
        <v>7</v>
      </c>
      <c r="F35" s="474" t="s">
        <v>8</v>
      </c>
      <c r="G35" s="475" t="s">
        <v>10</v>
      </c>
      <c r="H35" s="476" t="s">
        <v>11</v>
      </c>
      <c r="I35" s="476" t="s">
        <v>12</v>
      </c>
      <c r="J35" s="476" t="s">
        <v>13</v>
      </c>
      <c r="K35" s="476" t="s">
        <v>14</v>
      </c>
      <c r="L35" s="476" t="s">
        <v>15</v>
      </c>
      <c r="M35" s="476" t="s">
        <v>16</v>
      </c>
      <c r="N35" s="476" t="s">
        <v>17</v>
      </c>
      <c r="O35" s="477" t="s">
        <v>44</v>
      </c>
      <c r="P35" s="474" t="s">
        <v>19</v>
      </c>
      <c r="Q35" s="474" t="s">
        <v>20</v>
      </c>
      <c r="R35" s="474"/>
      <c r="S35" s="474" t="s">
        <v>9</v>
      </c>
      <c r="T35" s="474" t="s">
        <v>21</v>
      </c>
      <c r="U35" s="474" t="s">
        <v>24</v>
      </c>
      <c r="V35" s="478" t="s">
        <v>25</v>
      </c>
      <c r="W35" s="474" t="s">
        <v>27</v>
      </c>
      <c r="X35" s="474" t="s">
        <v>28</v>
      </c>
      <c r="Y35" s="474" t="s">
        <v>29</v>
      </c>
      <c r="Z35" s="474" t="s">
        <v>30</v>
      </c>
    </row>
    <row r="36" spans="1:26">
      <c r="A36" s="245" t="s">
        <v>291</v>
      </c>
      <c r="B36" s="245" t="s">
        <v>606</v>
      </c>
      <c r="C36" s="245"/>
      <c r="D36" s="245"/>
      <c r="E36" s="245"/>
      <c r="F36" s="245"/>
      <c r="G36" s="246"/>
      <c r="H36" s="245"/>
      <c r="I36" s="245"/>
      <c r="J36" s="245"/>
      <c r="K36" s="245"/>
      <c r="L36" s="245">
        <v>483</v>
      </c>
      <c r="M36" s="245"/>
      <c r="N36" s="245"/>
      <c r="O36" s="245"/>
      <c r="P36" s="272">
        <f>SUM(H36:O36)</f>
        <v>483</v>
      </c>
      <c r="Q36" s="161" t="s">
        <v>31</v>
      </c>
      <c r="R36" s="161"/>
      <c r="S36" s="272"/>
      <c r="T36" s="272" t="s">
        <v>32</v>
      </c>
      <c r="U36" s="307"/>
      <c r="V36" s="307"/>
      <c r="W36" s="307"/>
      <c r="X36" s="307"/>
      <c r="Y36" s="307"/>
      <c r="Z36" s="307"/>
    </row>
    <row r="37" spans="1:26" ht="23.25">
      <c r="A37" s="245" t="s">
        <v>2176</v>
      </c>
      <c r="B37" s="245" t="s">
        <v>2164</v>
      </c>
      <c r="C37" s="245" t="s">
        <v>2165</v>
      </c>
      <c r="D37" s="245" t="s">
        <v>2166</v>
      </c>
      <c r="E37" s="245" t="s">
        <v>2177</v>
      </c>
      <c r="F37" s="245">
        <v>13.3</v>
      </c>
      <c r="G37" s="246"/>
      <c r="H37" s="245"/>
      <c r="I37" s="245"/>
      <c r="J37" s="245"/>
      <c r="K37" s="245">
        <v>161</v>
      </c>
      <c r="L37" s="245"/>
      <c r="M37" s="245"/>
      <c r="N37" s="245"/>
      <c r="O37" s="245"/>
      <c r="P37" s="272">
        <f>SUM(H37:O37)</f>
        <v>161</v>
      </c>
      <c r="Q37" s="161" t="s">
        <v>31</v>
      </c>
      <c r="R37" s="161"/>
      <c r="S37" s="272"/>
      <c r="T37" s="272" t="s">
        <v>32</v>
      </c>
      <c r="U37" s="307" t="s">
        <v>59</v>
      </c>
      <c r="V37" s="307"/>
      <c r="W37" s="307"/>
      <c r="X37" s="307"/>
      <c r="Y37" s="307"/>
      <c r="Z37" s="307"/>
    </row>
    <row r="38" spans="1:26">
      <c r="A38" s="245"/>
      <c r="B38" s="245" t="s">
        <v>192</v>
      </c>
      <c r="C38" s="245"/>
      <c r="D38" s="245"/>
      <c r="E38" s="245"/>
      <c r="F38" s="245"/>
      <c r="G38" s="246"/>
      <c r="H38" s="245"/>
      <c r="I38" s="245"/>
      <c r="J38" s="245"/>
      <c r="K38" s="245"/>
      <c r="L38" s="245"/>
      <c r="M38" s="245"/>
      <c r="N38" s="245"/>
      <c r="O38" s="245"/>
      <c r="P38" s="272">
        <f>SUM(H38:O38)</f>
        <v>0</v>
      </c>
      <c r="Q38" s="272" t="s">
        <v>33</v>
      </c>
      <c r="R38" s="272"/>
      <c r="S38" s="272"/>
      <c r="T38" s="272" t="s">
        <v>32</v>
      </c>
      <c r="U38" s="307"/>
      <c r="V38" s="307"/>
      <c r="W38" s="307"/>
      <c r="X38" s="307"/>
      <c r="Y38" s="307"/>
      <c r="Z38" s="307"/>
    </row>
    <row r="39" spans="1:26">
      <c r="A39" s="245"/>
      <c r="B39" s="245" t="s">
        <v>1013</v>
      </c>
      <c r="C39" s="245"/>
      <c r="D39" s="245"/>
      <c r="E39" s="245"/>
      <c r="F39" s="245"/>
      <c r="G39" s="246"/>
      <c r="H39" s="245"/>
      <c r="I39" s="245"/>
      <c r="J39" s="245"/>
      <c r="K39" s="245"/>
      <c r="L39" s="245"/>
      <c r="M39" s="245"/>
      <c r="N39" s="245"/>
      <c r="O39" s="245"/>
      <c r="P39" s="272">
        <f>SUM(H39:O39)</f>
        <v>0</v>
      </c>
      <c r="Q39" s="272" t="s">
        <v>33</v>
      </c>
      <c r="R39" s="272"/>
      <c r="S39" s="272"/>
      <c r="T39" s="272" t="s">
        <v>34</v>
      </c>
      <c r="U39" s="307"/>
      <c r="V39" s="307"/>
      <c r="W39" s="307"/>
      <c r="X39" s="307"/>
      <c r="Y39" s="307"/>
      <c r="Z39" s="307"/>
    </row>
    <row r="40" spans="1:26">
      <c r="A40" s="245"/>
      <c r="B40" s="245" t="s">
        <v>208</v>
      </c>
      <c r="C40" s="245" t="s">
        <v>2178</v>
      </c>
      <c r="D40" s="245" t="s">
        <v>1652</v>
      </c>
      <c r="E40" s="245" t="s">
        <v>2154</v>
      </c>
      <c r="F40" s="245">
        <v>11.8</v>
      </c>
      <c r="G40" s="246"/>
      <c r="H40" s="245"/>
      <c r="I40" s="245"/>
      <c r="J40" s="245"/>
      <c r="K40" s="245"/>
      <c r="L40" s="245"/>
      <c r="M40" s="245"/>
      <c r="N40" s="245"/>
      <c r="O40" s="245"/>
      <c r="P40" s="272">
        <f>SUM(H40:O40)</f>
        <v>0</v>
      </c>
      <c r="Q40" s="272" t="s">
        <v>33</v>
      </c>
      <c r="R40" s="272"/>
      <c r="S40" s="272"/>
      <c r="T40" s="272" t="s">
        <v>34</v>
      </c>
      <c r="U40" s="307" t="s">
        <v>53</v>
      </c>
      <c r="V40" s="307"/>
      <c r="W40" s="307"/>
      <c r="X40" s="307"/>
      <c r="Y40" s="307"/>
      <c r="Z40" s="307"/>
    </row>
    <row r="41" spans="1:26">
      <c r="A41" s="245"/>
      <c r="B41" s="245" t="s">
        <v>66</v>
      </c>
      <c r="C41" s="245" t="s">
        <v>2179</v>
      </c>
      <c r="D41" s="245" t="s">
        <v>351</v>
      </c>
      <c r="E41" s="245" t="s">
        <v>2128</v>
      </c>
      <c r="F41" s="245">
        <v>10.3</v>
      </c>
      <c r="G41" s="246"/>
      <c r="H41" s="245"/>
      <c r="I41" s="245"/>
      <c r="J41" s="245"/>
      <c r="K41" s="245"/>
      <c r="L41" s="245"/>
      <c r="M41" s="245"/>
      <c r="N41" s="245"/>
      <c r="O41" s="245"/>
      <c r="P41" s="272">
        <f>SUM(H41:O41)</f>
        <v>0</v>
      </c>
      <c r="Q41" s="272" t="s">
        <v>33</v>
      </c>
      <c r="R41" s="272"/>
      <c r="S41" s="272"/>
      <c r="T41" s="272" t="s">
        <v>34</v>
      </c>
      <c r="U41" s="307" t="s">
        <v>53</v>
      </c>
      <c r="V41" s="307"/>
      <c r="W41" s="307"/>
      <c r="X41" s="307"/>
      <c r="Y41" s="307"/>
      <c r="Z41" s="307"/>
    </row>
    <row r="42" spans="1:26">
      <c r="A42" s="245"/>
      <c r="B42" s="245"/>
      <c r="C42" s="245"/>
      <c r="D42" s="245"/>
      <c r="E42" s="245"/>
      <c r="F42" s="245"/>
      <c r="G42" s="246"/>
      <c r="H42" s="245"/>
      <c r="I42" s="245"/>
      <c r="J42" s="245"/>
      <c r="K42" s="245"/>
      <c r="L42" s="245"/>
      <c r="M42" s="245"/>
      <c r="N42" s="245"/>
      <c r="O42" s="245"/>
      <c r="P42" s="272">
        <f>SUM(H42:O42)</f>
        <v>0</v>
      </c>
      <c r="Q42" s="272" t="s">
        <v>33</v>
      </c>
      <c r="R42" s="272"/>
      <c r="S42" s="272"/>
      <c r="T42" s="272" t="s">
        <v>34</v>
      </c>
      <c r="U42" s="307"/>
      <c r="V42" s="307"/>
      <c r="W42" s="307"/>
      <c r="X42" s="307"/>
      <c r="Y42" s="307"/>
      <c r="Z42" s="307"/>
    </row>
    <row r="43" spans="1:26">
      <c r="A43" s="479" t="s">
        <v>19</v>
      </c>
      <c r="B43" s="480"/>
      <c r="C43" s="480"/>
      <c r="D43" s="480"/>
      <c r="E43" s="479"/>
      <c r="F43" s="480"/>
      <c r="G43" s="480"/>
      <c r="H43" s="479">
        <f>SUM(H36:H42)</f>
        <v>0</v>
      </c>
      <c r="I43" s="479">
        <f>SUM(I36:I42)</f>
        <v>0</v>
      </c>
      <c r="J43" s="479">
        <f>SUM(J36:J42)</f>
        <v>0</v>
      </c>
      <c r="K43" s="479">
        <f>SUM(K36:K42)</f>
        <v>161</v>
      </c>
      <c r="L43" s="479">
        <f>SUM(L36:L42)</f>
        <v>483</v>
      </c>
      <c r="M43" s="479">
        <f>SUM(M36:M42)</f>
        <v>0</v>
      </c>
      <c r="N43" s="479">
        <f>SUM(N36:N42)</f>
        <v>0</v>
      </c>
      <c r="O43" s="479">
        <f>SUM(O36:O42)</f>
        <v>0</v>
      </c>
      <c r="P43" s="479">
        <f>SUM(P36:P42)</f>
        <v>644</v>
      </c>
      <c r="Q43" s="480"/>
      <c r="R43" s="480"/>
      <c r="S43" s="480"/>
      <c r="T43" s="480"/>
      <c r="U43" s="480"/>
      <c r="V43" s="480"/>
      <c r="W43" s="480"/>
      <c r="X43" s="480"/>
      <c r="Y43" s="480"/>
      <c r="Z43" s="480"/>
    </row>
  </sheetData>
  <mergeCells count="19">
    <mergeCell ref="B30:C30"/>
    <mergeCell ref="A34:F34"/>
    <mergeCell ref="H34:P34"/>
    <mergeCell ref="Q34:Z34"/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8:C28"/>
    <mergeCell ref="E28:E30"/>
    <mergeCell ref="F28:K30"/>
    <mergeCell ref="B29:C29"/>
  </mergeCells>
  <conditionalFormatting sqref="X26 X11">
    <cfRule type="containsText" dxfId="1458" priority="30" operator="containsText" text="Terminal 1">
      <formula>NOT(ISERROR(SEARCH("Terminal 1",X11)))</formula>
    </cfRule>
    <cfRule type="containsText" dxfId="1457" priority="31" operator="containsText" text="OSCC">
      <formula>NOT(ISERROR(SEARCH("OSCC",X11)))</formula>
    </cfRule>
    <cfRule type="containsText" dxfId="1456" priority="32" operator="containsText" text="GPC">
      <formula>NOT(ISERROR(SEARCH("GPC",X11)))</formula>
    </cfRule>
    <cfRule type="containsText" dxfId="1455" priority="33" operator="containsText" text="Helsinki">
      <formula>NOT(ISERROR(SEARCH("Helsinki",X11)))</formula>
    </cfRule>
  </conditionalFormatting>
  <conditionalFormatting sqref="V3:V9">
    <cfRule type="cellIs" dxfId="1454" priority="27" operator="equal">
      <formula>"LAST"</formula>
    </cfRule>
    <cfRule type="cellIs" dxfId="1453" priority="28" operator="equal">
      <formula>"FIRST"</formula>
    </cfRule>
    <cfRule type="cellIs" dxfId="1452" priority="29" operator="equal">
      <formula>"MIDDLE"</formula>
    </cfRule>
  </conditionalFormatting>
  <conditionalFormatting sqref="V19:V25">
    <cfRule type="cellIs" dxfId="1451" priority="24" operator="equal">
      <formula>"LAST"</formula>
    </cfRule>
    <cfRule type="cellIs" dxfId="1450" priority="25" operator="equal">
      <formula>"FIRST"</formula>
    </cfRule>
    <cfRule type="cellIs" dxfId="1449" priority="26" operator="equal">
      <formula>"MIDDLE"</formula>
    </cfRule>
  </conditionalFormatting>
  <conditionalFormatting sqref="U3 U5:U10">
    <cfRule type="containsText" dxfId="1448" priority="20" operator="containsText" text="Terminal 1">
      <formula>NOT(ISERROR(SEARCH("Terminal 1",U3)))</formula>
    </cfRule>
    <cfRule type="containsText" dxfId="1447" priority="21" operator="containsText" text="OSCC">
      <formula>NOT(ISERROR(SEARCH("OSCC",U3)))</formula>
    </cfRule>
    <cfRule type="containsText" dxfId="1446" priority="22" operator="containsText" text="GPC">
      <formula>NOT(ISERROR(SEARCH("GPC",U3)))</formula>
    </cfRule>
    <cfRule type="containsText" dxfId="1445" priority="23" operator="containsText" text="Helsinki">
      <formula>NOT(ISERROR(SEARCH("Helsinki",U3)))</formula>
    </cfRule>
  </conditionalFormatting>
  <conditionalFormatting sqref="U19:U25">
    <cfRule type="containsText" dxfId="1444" priority="16" operator="containsText" text="Terminal 1">
      <formula>NOT(ISERROR(SEARCH("Terminal 1",U19)))</formula>
    </cfRule>
    <cfRule type="containsText" dxfId="1443" priority="17" operator="containsText" text="OSCC">
      <formula>NOT(ISERROR(SEARCH("OSCC",U19)))</formula>
    </cfRule>
    <cfRule type="containsText" dxfId="1442" priority="18" operator="containsText" text="GPC">
      <formula>NOT(ISERROR(SEARCH("GPC",U19)))</formula>
    </cfRule>
    <cfRule type="containsText" dxfId="1441" priority="19" operator="containsText" text="Helsinki">
      <formula>NOT(ISERROR(SEARCH("Helsinki",U19)))</formula>
    </cfRule>
  </conditionalFormatting>
  <conditionalFormatting sqref="X43">
    <cfRule type="containsText" dxfId="1440" priority="12" operator="containsText" text="Terminal 1">
      <formula>NOT(ISERROR(SEARCH("Terminal 1",X43)))</formula>
    </cfRule>
    <cfRule type="containsText" dxfId="1439" priority="13" operator="containsText" text="OSCC">
      <formula>NOT(ISERROR(SEARCH("OSCC",X43)))</formula>
    </cfRule>
    <cfRule type="containsText" dxfId="1438" priority="14" operator="containsText" text="GPC">
      <formula>NOT(ISERROR(SEARCH("GPC",X43)))</formula>
    </cfRule>
    <cfRule type="containsText" dxfId="1437" priority="15" operator="containsText" text="Helsinki">
      <formula>NOT(ISERROR(SEARCH("Helsinki",X43)))</formula>
    </cfRule>
  </conditionalFormatting>
  <conditionalFormatting sqref="V36:V42">
    <cfRule type="cellIs" dxfId="1436" priority="9" operator="equal">
      <formula>"LAST"</formula>
    </cfRule>
    <cfRule type="cellIs" dxfId="1435" priority="10" operator="equal">
      <formula>"FIRST"</formula>
    </cfRule>
    <cfRule type="cellIs" dxfId="1434" priority="11" operator="equal">
      <formula>"MIDDLE"</formula>
    </cfRule>
  </conditionalFormatting>
  <conditionalFormatting sqref="U36:U42">
    <cfRule type="containsText" dxfId="1433" priority="5" operator="containsText" text="Terminal 1">
      <formula>NOT(ISERROR(SEARCH("Terminal 1",U36)))</formula>
    </cfRule>
    <cfRule type="containsText" dxfId="1432" priority="6" operator="containsText" text="OSCC">
      <formula>NOT(ISERROR(SEARCH("OSCC",U36)))</formula>
    </cfRule>
    <cfRule type="containsText" dxfId="1431" priority="7" operator="containsText" text="GPC">
      <formula>NOT(ISERROR(SEARCH("GPC",U36)))</formula>
    </cfRule>
    <cfRule type="containsText" dxfId="1430" priority="8" operator="containsText" text="Helsinki">
      <formula>NOT(ISERROR(SEARCH("Helsinki",U36)))</formula>
    </cfRule>
  </conditionalFormatting>
  <conditionalFormatting sqref="U4">
    <cfRule type="containsText" dxfId="1429" priority="1" operator="containsText" text="Terminal 1">
      <formula>NOT(ISERROR(SEARCH("Terminal 1",U4)))</formula>
    </cfRule>
    <cfRule type="containsText" dxfId="1428" priority="2" operator="containsText" text="OSCC">
      <formula>NOT(ISERROR(SEARCH("OSCC",U4)))</formula>
    </cfRule>
    <cfRule type="containsText" dxfId="1427" priority="3" operator="containsText" text="GPC">
      <formula>NOT(ISERROR(SEARCH("GPC",U4)))</formula>
    </cfRule>
    <cfRule type="containsText" dxfId="1426" priority="4" operator="containsText" text="Helsinki">
      <formula>NOT(ISERROR(SEARCH("Helsinki",U4)))</formula>
    </cfRule>
  </conditionalFormatting>
  <dataValidations count="3">
    <dataValidation type="list" showInputMessage="1" showErrorMessage="1" sqref="U19:U25 U36:U42 U3:U10" xr:uid="{0C088ADF-A095-4F14-BF63-DA921272A67C}">
      <formula1>"GPC,OSCC,Terminal 1,Helsinki,Filetfabrikken"</formula1>
    </dataValidation>
    <dataValidation type="list" showInputMessage="1" showErrorMessage="1" sqref="X11 X26 X43" xr:uid="{E7B6CEBF-3047-47F1-B4A8-0C82FAA69CEC}">
      <formula1>"GPC, OSCC, Terminal 1, Helsinki"</formula1>
    </dataValidation>
    <dataValidation type="list" allowBlank="1" showInputMessage="1" showErrorMessage="1" sqref="V36:V42 V19:V25 V3:V9" xr:uid="{7582EE66-C88E-43AB-A98E-DDBF80A317AF}">
      <formula1>"FIRST, MIDDLE, LAST"</formula1>
    </dataValidation>
  </dataValidation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4D71-46B7-4B88-B209-D71E5DAE6265}">
  <sheetPr>
    <tabColor rgb="FFFFFF00"/>
  </sheetPr>
  <dimension ref="A1:Z30"/>
  <sheetViews>
    <sheetView workbookViewId="0">
      <selection activeCell="X9" sqref="X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10.42578125" customWidth="1"/>
    <col min="19" max="19" width="9.85546875" bestFit="1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2180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46.5">
      <c r="A3" s="158" t="s">
        <v>1688</v>
      </c>
      <c r="B3" s="158" t="s">
        <v>66</v>
      </c>
      <c r="C3" s="158" t="s">
        <v>2181</v>
      </c>
      <c r="D3" s="158" t="s">
        <v>1870</v>
      </c>
      <c r="E3" s="158" t="s">
        <v>2182</v>
      </c>
      <c r="F3" s="236">
        <v>10.3</v>
      </c>
      <c r="G3" s="159" t="s">
        <v>1804</v>
      </c>
      <c r="H3" s="158"/>
      <c r="I3" s="158"/>
      <c r="J3" s="158"/>
      <c r="K3" s="158"/>
      <c r="L3" s="158">
        <v>26</v>
      </c>
      <c r="M3" s="158">
        <v>108</v>
      </c>
      <c r="N3" s="158">
        <v>27</v>
      </c>
      <c r="O3" s="158"/>
      <c r="P3" s="160">
        <f>SUM(H3:O3)</f>
        <v>161</v>
      </c>
      <c r="Q3" s="161" t="s">
        <v>31</v>
      </c>
      <c r="R3" s="471" t="b">
        <v>1</v>
      </c>
      <c r="S3" s="341">
        <v>115412</v>
      </c>
      <c r="T3" s="413" t="s">
        <v>32</v>
      </c>
      <c r="U3" s="162" t="s">
        <v>53</v>
      </c>
      <c r="V3" s="162" t="s">
        <v>60</v>
      </c>
      <c r="W3" s="162"/>
      <c r="X3" s="162">
        <v>1015998</v>
      </c>
      <c r="Y3" s="162"/>
      <c r="Z3" s="162"/>
    </row>
    <row r="4" spans="1:26" ht="46.5">
      <c r="A4" s="158" t="s">
        <v>1688</v>
      </c>
      <c r="B4" s="158" t="s">
        <v>66</v>
      </c>
      <c r="C4" s="158" t="s">
        <v>2183</v>
      </c>
      <c r="D4" s="158" t="s">
        <v>1870</v>
      </c>
      <c r="E4" s="158" t="s">
        <v>2182</v>
      </c>
      <c r="F4" s="236">
        <v>10.3</v>
      </c>
      <c r="G4" s="159" t="s">
        <v>1804</v>
      </c>
      <c r="H4" s="158"/>
      <c r="I4" s="158"/>
      <c r="J4" s="158"/>
      <c r="K4" s="158"/>
      <c r="L4" s="158">
        <v>26</v>
      </c>
      <c r="M4" s="158">
        <v>81</v>
      </c>
      <c r="N4" s="158">
        <v>54</v>
      </c>
      <c r="O4" s="158"/>
      <c r="P4" s="160">
        <f>SUM(H4:O4)</f>
        <v>161</v>
      </c>
      <c r="Q4" s="161" t="s">
        <v>31</v>
      </c>
      <c r="R4" s="471" t="b">
        <v>1</v>
      </c>
      <c r="S4" s="341">
        <v>115413</v>
      </c>
      <c r="T4" s="413" t="s">
        <v>32</v>
      </c>
      <c r="U4" s="162" t="s">
        <v>53</v>
      </c>
      <c r="V4" s="162" t="s">
        <v>60</v>
      </c>
      <c r="W4" s="162"/>
      <c r="X4" s="162">
        <v>1015999</v>
      </c>
      <c r="Y4" s="162"/>
      <c r="Z4" s="162"/>
    </row>
    <row r="5" spans="1:26" ht="46.5">
      <c r="A5" s="158" t="s">
        <v>1688</v>
      </c>
      <c r="B5" s="158" t="s">
        <v>192</v>
      </c>
      <c r="C5" s="158" t="s">
        <v>2184</v>
      </c>
      <c r="D5" s="158" t="s">
        <v>1177</v>
      </c>
      <c r="E5" s="158" t="s">
        <v>2185</v>
      </c>
      <c r="F5" s="236">
        <v>9.65</v>
      </c>
      <c r="G5" s="159" t="s">
        <v>1804</v>
      </c>
      <c r="H5" s="158"/>
      <c r="I5" s="158"/>
      <c r="J5" s="158"/>
      <c r="K5" s="158"/>
      <c r="L5" s="158">
        <v>26</v>
      </c>
      <c r="M5" s="158">
        <v>108</v>
      </c>
      <c r="N5" s="158">
        <v>27</v>
      </c>
      <c r="O5" s="158"/>
      <c r="P5" s="160">
        <f>SUM(H5:O5)</f>
        <v>161</v>
      </c>
      <c r="Q5" s="161" t="s">
        <v>31</v>
      </c>
      <c r="R5" s="471" t="b">
        <v>1</v>
      </c>
      <c r="S5" s="341">
        <v>115414</v>
      </c>
      <c r="T5" s="413" t="s">
        <v>32</v>
      </c>
      <c r="U5" s="162" t="s">
        <v>59</v>
      </c>
      <c r="V5" s="162" t="s">
        <v>54</v>
      </c>
      <c r="W5" s="162"/>
      <c r="X5" s="162">
        <v>1016000</v>
      </c>
      <c r="Y5" s="162"/>
      <c r="Z5" s="162"/>
    </row>
    <row r="6" spans="1:26" ht="46.5">
      <c r="A6" s="207" t="s">
        <v>146</v>
      </c>
      <c r="B6" s="207" t="s">
        <v>208</v>
      </c>
      <c r="C6" s="207" t="s">
        <v>2186</v>
      </c>
      <c r="D6" s="207" t="s">
        <v>1180</v>
      </c>
      <c r="E6" s="207" t="s">
        <v>2187</v>
      </c>
      <c r="F6" s="361">
        <v>11.3</v>
      </c>
      <c r="G6" s="159" t="s">
        <v>1804</v>
      </c>
      <c r="H6" s="158"/>
      <c r="I6" s="158"/>
      <c r="J6" s="158"/>
      <c r="K6" s="158"/>
      <c r="L6" s="158">
        <v>0</v>
      </c>
      <c r="M6" s="158">
        <v>54</v>
      </c>
      <c r="N6" s="158">
        <v>27</v>
      </c>
      <c r="O6" s="158"/>
      <c r="P6" s="160">
        <f>SUM(H6:O6)</f>
        <v>81</v>
      </c>
      <c r="Q6" s="161" t="s">
        <v>31</v>
      </c>
      <c r="R6" s="471" t="b">
        <v>0</v>
      </c>
      <c r="S6" s="341">
        <v>115416</v>
      </c>
      <c r="T6" s="413" t="s">
        <v>32</v>
      </c>
      <c r="U6" s="162" t="s">
        <v>53</v>
      </c>
      <c r="V6" s="162" t="s">
        <v>60</v>
      </c>
      <c r="W6" s="162"/>
      <c r="X6" s="162">
        <v>1016001</v>
      </c>
      <c r="Y6" s="162"/>
      <c r="Z6" s="162"/>
    </row>
    <row r="7" spans="1:26" ht="46.5">
      <c r="A7" s="207" t="s">
        <v>2188</v>
      </c>
      <c r="B7" s="207" t="s">
        <v>208</v>
      </c>
      <c r="C7" s="207" t="s">
        <v>2189</v>
      </c>
      <c r="D7" s="207" t="s">
        <v>1180</v>
      </c>
      <c r="E7" s="207" t="s">
        <v>2187</v>
      </c>
      <c r="F7" s="361">
        <v>11.3</v>
      </c>
      <c r="G7" s="159" t="s">
        <v>1834</v>
      </c>
      <c r="H7" s="158"/>
      <c r="I7" s="158"/>
      <c r="J7" s="158"/>
      <c r="K7" s="158"/>
      <c r="L7" s="158"/>
      <c r="M7" s="158">
        <v>80</v>
      </c>
      <c r="N7" s="158">
        <v>81</v>
      </c>
      <c r="O7" s="158"/>
      <c r="P7" s="160">
        <f>SUM(H7:O7)</f>
        <v>161</v>
      </c>
      <c r="Q7" s="161" t="s">
        <v>31</v>
      </c>
      <c r="R7" s="471" t="b">
        <v>0</v>
      </c>
      <c r="S7" s="341">
        <v>115417</v>
      </c>
      <c r="T7" s="413" t="s">
        <v>32</v>
      </c>
      <c r="U7" s="162" t="s">
        <v>53</v>
      </c>
      <c r="V7" s="162" t="s">
        <v>60</v>
      </c>
      <c r="W7" s="162"/>
      <c r="X7" s="162">
        <v>1016002</v>
      </c>
      <c r="Y7" s="162"/>
      <c r="Z7" s="162"/>
    </row>
    <row r="8" spans="1:26" ht="46.5">
      <c r="A8" s="158" t="s">
        <v>304</v>
      </c>
      <c r="B8" s="158" t="s">
        <v>66</v>
      </c>
      <c r="C8" s="158" t="s">
        <v>2190</v>
      </c>
      <c r="D8" s="158" t="s">
        <v>1870</v>
      </c>
      <c r="E8" s="158" t="s">
        <v>2182</v>
      </c>
      <c r="F8" s="236">
        <v>10.3</v>
      </c>
      <c r="G8" s="159" t="s">
        <v>1804</v>
      </c>
      <c r="H8" s="158"/>
      <c r="I8" s="158"/>
      <c r="J8" s="158"/>
      <c r="K8" s="158"/>
      <c r="L8" s="158">
        <v>80</v>
      </c>
      <c r="M8" s="158">
        <v>54</v>
      </c>
      <c r="N8" s="158">
        <v>27</v>
      </c>
      <c r="O8" s="158"/>
      <c r="P8" s="160">
        <f>SUM(H8:O8)</f>
        <v>161</v>
      </c>
      <c r="Q8" s="161" t="s">
        <v>31</v>
      </c>
      <c r="R8" s="471" t="b">
        <v>1</v>
      </c>
      <c r="S8" s="341">
        <v>115415</v>
      </c>
      <c r="T8" s="413" t="s">
        <v>32</v>
      </c>
      <c r="U8" s="162" t="s">
        <v>53</v>
      </c>
      <c r="V8" s="162" t="s">
        <v>60</v>
      </c>
      <c r="W8" s="162"/>
      <c r="X8" s="162">
        <v>1016003</v>
      </c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201"/>
      <c r="T9" s="160"/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0"/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158</v>
      </c>
      <c r="M11" s="164">
        <f>SUM(M3:M10)</f>
        <v>485</v>
      </c>
      <c r="N11" s="164">
        <f>SUM(N3:N10)</f>
        <v>243</v>
      </c>
      <c r="O11" s="164">
        <f>SUM(O3:O10)</f>
        <v>0</v>
      </c>
      <c r="P11" s="164">
        <f>SUM(P3:P10)</f>
        <v>886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/>
      <c r="B17" s="730"/>
      <c r="C17" s="730"/>
      <c r="D17" s="730"/>
      <c r="E17" s="730"/>
      <c r="F17" s="740"/>
      <c r="G17" s="79"/>
      <c r="H17" s="739"/>
      <c r="I17" s="730"/>
      <c r="J17" s="730"/>
      <c r="K17" s="730"/>
      <c r="L17" s="730"/>
      <c r="M17" s="730"/>
      <c r="N17" s="730"/>
      <c r="O17" s="730"/>
      <c r="P17" s="740"/>
      <c r="Q17" s="732"/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/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1"/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1"/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8:C28"/>
    <mergeCell ref="E28:E30"/>
    <mergeCell ref="F28:K30"/>
    <mergeCell ref="B29:C29"/>
    <mergeCell ref="B30:C30"/>
  </mergeCells>
  <conditionalFormatting sqref="X26 X11">
    <cfRule type="containsText" dxfId="1425" priority="15" operator="containsText" text="Terminal 1">
      <formula>NOT(ISERROR(SEARCH("Terminal 1",X11)))</formula>
    </cfRule>
    <cfRule type="containsText" dxfId="1424" priority="16" operator="containsText" text="OSCC">
      <formula>NOT(ISERROR(SEARCH("OSCC",X11)))</formula>
    </cfRule>
    <cfRule type="containsText" dxfId="1423" priority="17" operator="containsText" text="GPC">
      <formula>NOT(ISERROR(SEARCH("GPC",X11)))</formula>
    </cfRule>
    <cfRule type="containsText" dxfId="1422" priority="18" operator="containsText" text="Helsinki">
      <formula>NOT(ISERROR(SEARCH("Helsinki",X11)))</formula>
    </cfRule>
  </conditionalFormatting>
  <conditionalFormatting sqref="V3:V9">
    <cfRule type="cellIs" dxfId="1421" priority="12" operator="equal">
      <formula>"LAST"</formula>
    </cfRule>
    <cfRule type="cellIs" dxfId="1420" priority="13" operator="equal">
      <formula>"FIRST"</formula>
    </cfRule>
    <cfRule type="cellIs" dxfId="1419" priority="14" operator="equal">
      <formula>"MIDDLE"</formula>
    </cfRule>
  </conditionalFormatting>
  <conditionalFormatting sqref="V19:V25">
    <cfRule type="cellIs" dxfId="1418" priority="9" operator="equal">
      <formula>"LAST"</formula>
    </cfRule>
    <cfRule type="cellIs" dxfId="1417" priority="10" operator="equal">
      <formula>"FIRST"</formula>
    </cfRule>
    <cfRule type="cellIs" dxfId="1416" priority="11" operator="equal">
      <formula>"MIDDLE"</formula>
    </cfRule>
  </conditionalFormatting>
  <conditionalFormatting sqref="U3:U10">
    <cfRule type="containsText" dxfId="1415" priority="5" operator="containsText" text="Terminal 1">
      <formula>NOT(ISERROR(SEARCH("Terminal 1",U3)))</formula>
    </cfRule>
    <cfRule type="containsText" dxfId="1414" priority="6" operator="containsText" text="OSCC">
      <formula>NOT(ISERROR(SEARCH("OSCC",U3)))</formula>
    </cfRule>
    <cfRule type="containsText" dxfId="1413" priority="7" operator="containsText" text="GPC">
      <formula>NOT(ISERROR(SEARCH("GPC",U3)))</formula>
    </cfRule>
    <cfRule type="containsText" dxfId="1412" priority="8" operator="containsText" text="Helsinki">
      <formula>NOT(ISERROR(SEARCH("Helsinki",U3)))</formula>
    </cfRule>
  </conditionalFormatting>
  <conditionalFormatting sqref="U19:U25">
    <cfRule type="containsText" dxfId="1411" priority="1" operator="containsText" text="Terminal 1">
      <formula>NOT(ISERROR(SEARCH("Terminal 1",U19)))</formula>
    </cfRule>
    <cfRule type="containsText" dxfId="1410" priority="2" operator="containsText" text="OSCC">
      <formula>NOT(ISERROR(SEARCH("OSCC",U19)))</formula>
    </cfRule>
    <cfRule type="containsText" dxfId="1409" priority="3" operator="containsText" text="GPC">
      <formula>NOT(ISERROR(SEARCH("GPC",U19)))</formula>
    </cfRule>
    <cfRule type="containsText" dxfId="1408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19:V25 V3:V9" xr:uid="{169DF2EC-7D6D-4612-97FB-FB4F2964DB18}">
      <formula1>"FIRST, MIDDLE, LAST"</formula1>
    </dataValidation>
    <dataValidation type="list" showInputMessage="1" showErrorMessage="1" sqref="X11 X26" xr:uid="{3FB8025E-C4E7-4533-8FE9-193AA8E4519B}">
      <formula1>"GPC, OSCC, Terminal 1, Helsinki"</formula1>
    </dataValidation>
    <dataValidation type="list" showInputMessage="1" showErrorMessage="1" sqref="U19:U25 U3:U10" xr:uid="{8AC7F7E3-649E-4254-B5BC-AB4F0EC8EAE2}">
      <formula1>"GPC,OSCC,Terminal 1,Helsinki,Filetfabrikken"</formula1>
    </dataValidation>
  </dataValidation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DAD7-FF17-40D6-806E-BFB32A9F13FF}">
  <sheetPr>
    <tabColor rgb="FFFFFF00"/>
  </sheetPr>
  <dimension ref="A1:Z30"/>
  <sheetViews>
    <sheetView workbookViewId="0">
      <selection activeCell="X8" sqref="X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10.42578125" customWidth="1"/>
    <col min="19" max="19" width="9.85546875" bestFit="1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77</v>
      </c>
      <c r="B1" s="730"/>
      <c r="C1" s="730"/>
      <c r="D1" s="730"/>
      <c r="E1" s="730"/>
      <c r="F1" s="730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0"/>
      <c r="Q1" s="773" t="s">
        <v>2191</v>
      </c>
      <c r="R1" s="773"/>
      <c r="S1" s="773"/>
      <c r="T1" s="773"/>
      <c r="U1" s="773"/>
      <c r="V1" s="773"/>
      <c r="W1" s="773"/>
      <c r="X1" s="773"/>
      <c r="Y1" s="773"/>
      <c r="Z1" s="773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 ht="23.25">
      <c r="A3" s="158" t="s">
        <v>1688</v>
      </c>
      <c r="B3" s="158" t="s">
        <v>1013</v>
      </c>
      <c r="C3" s="158" t="s">
        <v>2192</v>
      </c>
      <c r="D3" s="158" t="s">
        <v>747</v>
      </c>
      <c r="E3" s="158" t="s">
        <v>2193</v>
      </c>
      <c r="F3" s="236">
        <v>10.199999999999999</v>
      </c>
      <c r="G3" s="159" t="s">
        <v>1539</v>
      </c>
      <c r="H3" s="158"/>
      <c r="I3" s="158"/>
      <c r="J3" s="158"/>
      <c r="K3" s="158"/>
      <c r="L3" s="158">
        <v>0</v>
      </c>
      <c r="M3" s="158">
        <v>41</v>
      </c>
      <c r="N3" s="158">
        <v>60</v>
      </c>
      <c r="O3" s="158">
        <v>60</v>
      </c>
      <c r="P3" s="160">
        <f>SUM(H3:O3)</f>
        <v>161</v>
      </c>
      <c r="Q3" s="161" t="s">
        <v>31</v>
      </c>
      <c r="R3" s="471" t="b">
        <v>1</v>
      </c>
      <c r="S3" s="345">
        <v>115401</v>
      </c>
      <c r="T3" s="413" t="s">
        <v>32</v>
      </c>
      <c r="U3" s="162" t="s">
        <v>59</v>
      </c>
      <c r="V3" s="162" t="s">
        <v>60</v>
      </c>
      <c r="W3" s="162"/>
      <c r="X3" s="162">
        <v>1015959</v>
      </c>
      <c r="Y3" s="162"/>
      <c r="Z3" s="162"/>
    </row>
    <row r="4" spans="1:26" ht="23.25">
      <c r="A4" s="158" t="s">
        <v>588</v>
      </c>
      <c r="B4" s="158" t="s">
        <v>66</v>
      </c>
      <c r="C4" s="158" t="s">
        <v>2194</v>
      </c>
      <c r="D4" s="158" t="s">
        <v>910</v>
      </c>
      <c r="E4" s="158" t="s">
        <v>2195</v>
      </c>
      <c r="F4" s="236" t="s">
        <v>2196</v>
      </c>
      <c r="G4" s="159" t="s">
        <v>1539</v>
      </c>
      <c r="H4" s="158"/>
      <c r="I4" s="158"/>
      <c r="J4" s="158"/>
      <c r="K4" s="158"/>
      <c r="L4" s="158">
        <v>0</v>
      </c>
      <c r="M4" s="158">
        <v>41</v>
      </c>
      <c r="N4" s="158">
        <v>60</v>
      </c>
      <c r="O4" s="158">
        <v>60</v>
      </c>
      <c r="P4" s="160">
        <f>SUM(H4:O4)</f>
        <v>161</v>
      </c>
      <c r="Q4" s="161" t="s">
        <v>31</v>
      </c>
      <c r="R4" s="471" t="b">
        <v>0</v>
      </c>
      <c r="S4" s="345">
        <v>115402</v>
      </c>
      <c r="T4" s="413" t="s">
        <v>32</v>
      </c>
      <c r="U4" s="162" t="s">
        <v>53</v>
      </c>
      <c r="V4" s="162" t="s">
        <v>54</v>
      </c>
      <c r="W4" s="162"/>
      <c r="X4" s="162">
        <v>1015960</v>
      </c>
      <c r="Y4" s="162"/>
      <c r="Z4" s="162"/>
    </row>
    <row r="5" spans="1:26" ht="23.25">
      <c r="A5" s="158" t="s">
        <v>146</v>
      </c>
      <c r="B5" s="158" t="s">
        <v>66</v>
      </c>
      <c r="C5" s="158" t="s">
        <v>2197</v>
      </c>
      <c r="D5" s="158" t="s">
        <v>910</v>
      </c>
      <c r="E5" s="158" t="s">
        <v>2195</v>
      </c>
      <c r="F5" s="236" t="s">
        <v>2196</v>
      </c>
      <c r="G5" s="159" t="s">
        <v>1539</v>
      </c>
      <c r="H5" s="158"/>
      <c r="I5" s="158"/>
      <c r="J5" s="158"/>
      <c r="K5" s="158"/>
      <c r="L5" s="158">
        <v>0</v>
      </c>
      <c r="M5" s="158">
        <v>41</v>
      </c>
      <c r="N5" s="158">
        <v>90</v>
      </c>
      <c r="O5" s="158">
        <v>30</v>
      </c>
      <c r="P5" s="160">
        <f>SUM(H5:O5)</f>
        <v>161</v>
      </c>
      <c r="Q5" s="161" t="s">
        <v>31</v>
      </c>
      <c r="R5" s="471" t="b">
        <v>0</v>
      </c>
      <c r="S5" s="345">
        <v>115403</v>
      </c>
      <c r="T5" s="413" t="s">
        <v>32</v>
      </c>
      <c r="U5" s="162" t="s">
        <v>53</v>
      </c>
      <c r="V5" s="162" t="s">
        <v>54</v>
      </c>
      <c r="W5" s="162"/>
      <c r="X5" s="162">
        <v>1015961</v>
      </c>
      <c r="Y5" s="162"/>
      <c r="Z5" s="162"/>
    </row>
    <row r="6" spans="1:26" ht="23.25">
      <c r="A6" s="158" t="s">
        <v>134</v>
      </c>
      <c r="B6" s="158" t="s">
        <v>135</v>
      </c>
      <c r="C6" s="158" t="s">
        <v>2198</v>
      </c>
      <c r="D6" s="158" t="s">
        <v>2148</v>
      </c>
      <c r="E6" s="158" t="s">
        <v>2199</v>
      </c>
      <c r="F6" s="236" t="s">
        <v>2200</v>
      </c>
      <c r="G6" s="159" t="s">
        <v>1539</v>
      </c>
      <c r="H6" s="158"/>
      <c r="I6" s="158"/>
      <c r="J6" s="158"/>
      <c r="K6" s="158"/>
      <c r="L6" s="158"/>
      <c r="M6" s="158">
        <v>161</v>
      </c>
      <c r="N6" s="158">
        <v>161</v>
      </c>
      <c r="O6" s="158"/>
      <c r="P6" s="160">
        <f>SUM(H6:O6)</f>
        <v>322</v>
      </c>
      <c r="Q6" s="161" t="s">
        <v>31</v>
      </c>
      <c r="R6" s="471" t="b">
        <v>0</v>
      </c>
      <c r="S6" s="345">
        <v>115362</v>
      </c>
      <c r="T6" s="413" t="s">
        <v>32</v>
      </c>
      <c r="U6" s="162" t="s">
        <v>59</v>
      </c>
      <c r="V6" s="162" t="s">
        <v>60</v>
      </c>
      <c r="W6" s="162"/>
      <c r="X6" s="162" t="s">
        <v>2201</v>
      </c>
      <c r="Y6" s="162"/>
      <c r="Z6" s="162"/>
    </row>
    <row r="7" spans="1:26" ht="23.25">
      <c r="A7" s="158" t="s">
        <v>111</v>
      </c>
      <c r="B7" s="158" t="s">
        <v>66</v>
      </c>
      <c r="C7" s="158" t="s">
        <v>2202</v>
      </c>
      <c r="D7" s="158" t="s">
        <v>910</v>
      </c>
      <c r="E7" s="158" t="s">
        <v>2195</v>
      </c>
      <c r="F7" s="236" t="s">
        <v>2196</v>
      </c>
      <c r="G7" s="159" t="s">
        <v>1258</v>
      </c>
      <c r="H7" s="158"/>
      <c r="I7" s="158"/>
      <c r="J7" s="158"/>
      <c r="K7" s="158"/>
      <c r="L7" s="158">
        <v>0</v>
      </c>
      <c r="M7" s="158">
        <v>71</v>
      </c>
      <c r="N7" s="158">
        <v>60</v>
      </c>
      <c r="O7" s="158">
        <v>30</v>
      </c>
      <c r="P7" s="160">
        <f>SUM(H7:O7)</f>
        <v>161</v>
      </c>
      <c r="Q7" s="161" t="s">
        <v>31</v>
      </c>
      <c r="R7" s="471" t="b">
        <v>0</v>
      </c>
      <c r="S7" s="345">
        <v>115404</v>
      </c>
      <c r="T7" s="320" t="s">
        <v>34</v>
      </c>
      <c r="U7" s="162" t="s">
        <v>53</v>
      </c>
      <c r="V7" s="162" t="s">
        <v>54</v>
      </c>
      <c r="W7" s="162"/>
      <c r="X7" s="162">
        <v>1015963</v>
      </c>
      <c r="Y7" s="162"/>
      <c r="Z7" s="162"/>
    </row>
    <row r="8" spans="1:26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160"/>
      <c r="R8" s="160"/>
      <c r="S8" s="201"/>
      <c r="T8" s="160"/>
      <c r="U8" s="162"/>
      <c r="V8" s="162"/>
      <c r="W8" s="162"/>
      <c r="X8" s="162"/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160"/>
      <c r="R9" s="160"/>
      <c r="S9" s="160"/>
      <c r="T9" s="160"/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/>
      <c r="T10" s="160" t="s">
        <v>34</v>
      </c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355</v>
      </c>
      <c r="N11" s="164">
        <f>SUM(N3:N10)</f>
        <v>431</v>
      </c>
      <c r="O11" s="164">
        <f>SUM(O3:O10)</f>
        <v>180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43" t="s">
        <v>2203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/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 t="s">
        <v>596</v>
      </c>
      <c r="B19" s="158" t="s">
        <v>606</v>
      </c>
      <c r="C19" s="158"/>
      <c r="D19" s="158" t="s">
        <v>45</v>
      </c>
      <c r="E19" s="158"/>
      <c r="F19" s="158"/>
      <c r="G19" s="159" t="s">
        <v>519</v>
      </c>
      <c r="H19" s="158"/>
      <c r="I19" s="158"/>
      <c r="J19" s="158"/>
      <c r="K19" s="158"/>
      <c r="L19" s="158">
        <v>644</v>
      </c>
      <c r="M19" s="158">
        <v>161</v>
      </c>
      <c r="N19" s="158"/>
      <c r="O19" s="158"/>
      <c r="P19" s="160">
        <f>SUM(H19:O19)</f>
        <v>805</v>
      </c>
      <c r="Q19" s="160" t="s">
        <v>33</v>
      </c>
      <c r="R19" s="310"/>
      <c r="S19" s="160">
        <v>115365</v>
      </c>
      <c r="T19" s="163" t="s">
        <v>32</v>
      </c>
      <c r="U19" s="162"/>
      <c r="V19" s="162"/>
      <c r="W19" s="162"/>
      <c r="X19" s="162"/>
      <c r="Y19" s="162"/>
      <c r="Z19" s="162"/>
    </row>
    <row r="20" spans="1:26" ht="23.25">
      <c r="A20" s="158" t="s">
        <v>2204</v>
      </c>
      <c r="B20" s="158" t="s">
        <v>985</v>
      </c>
      <c r="C20" s="158" t="s">
        <v>2205</v>
      </c>
      <c r="D20" s="158" t="s">
        <v>987</v>
      </c>
      <c r="E20" s="158" t="s">
        <v>2206</v>
      </c>
      <c r="F20" s="158">
        <v>27</v>
      </c>
      <c r="G20" s="159" t="s">
        <v>1450</v>
      </c>
      <c r="H20" s="158"/>
      <c r="I20" s="158"/>
      <c r="J20" s="158"/>
      <c r="K20" s="158"/>
      <c r="L20" s="158">
        <v>50</v>
      </c>
      <c r="M20" s="158"/>
      <c r="N20" s="158"/>
      <c r="O20" s="158"/>
      <c r="P20" s="160">
        <f>SUM(H20:O20)</f>
        <v>50</v>
      </c>
      <c r="Q20" s="160" t="s">
        <v>33</v>
      </c>
      <c r="R20" s="310"/>
      <c r="S20" s="160">
        <v>115364</v>
      </c>
      <c r="T20" s="163" t="s">
        <v>32</v>
      </c>
      <c r="U20" s="162" t="s">
        <v>213</v>
      </c>
      <c r="V20" s="162"/>
      <c r="W20" s="162"/>
      <c r="X20" s="162">
        <v>1015958</v>
      </c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0" t="s">
        <v>34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694</v>
      </c>
      <c r="M26" s="164">
        <f>SUM(M19:M25)</f>
        <v>161</v>
      </c>
      <c r="N26" s="164">
        <f>SUM(N19:N25)</f>
        <v>0</v>
      </c>
      <c r="O26" s="164">
        <f>SUM(O19:O25)</f>
        <v>0</v>
      </c>
      <c r="P26" s="164">
        <f>SUM(P19:P25)</f>
        <v>855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8:C28"/>
    <mergeCell ref="E28:E30"/>
    <mergeCell ref="F28:K30"/>
    <mergeCell ref="B29:C29"/>
    <mergeCell ref="B30:C30"/>
  </mergeCells>
  <conditionalFormatting sqref="X26 X11 U3:U10">
    <cfRule type="containsText" dxfId="1407" priority="15" operator="containsText" text="Terminal 1">
      <formula>NOT(ISERROR(SEARCH("Terminal 1",U3)))</formula>
    </cfRule>
    <cfRule type="containsText" dxfId="1406" priority="16" operator="containsText" text="OSCC">
      <formula>NOT(ISERROR(SEARCH("OSCC",U3)))</formula>
    </cfRule>
    <cfRule type="containsText" dxfId="1405" priority="17" operator="containsText" text="GPC">
      <formula>NOT(ISERROR(SEARCH("GPC",U3)))</formula>
    </cfRule>
    <cfRule type="containsText" dxfId="1404" priority="18" operator="containsText" text="Helsinki">
      <formula>NOT(ISERROR(SEARCH("Helsinki",U3)))</formula>
    </cfRule>
  </conditionalFormatting>
  <conditionalFormatting sqref="V3:V9">
    <cfRule type="cellIs" dxfId="1403" priority="12" operator="equal">
      <formula>"LAST"</formula>
    </cfRule>
    <cfRule type="cellIs" dxfId="1402" priority="13" operator="equal">
      <formula>"FIRST"</formula>
    </cfRule>
    <cfRule type="cellIs" dxfId="1401" priority="14" operator="equal">
      <formula>"MIDDLE"</formula>
    </cfRule>
  </conditionalFormatting>
  <conditionalFormatting sqref="V19:V25">
    <cfRule type="cellIs" dxfId="1400" priority="9" operator="equal">
      <formula>"LAST"</formula>
    </cfRule>
    <cfRule type="cellIs" dxfId="1399" priority="10" operator="equal">
      <formula>"FIRST"</formula>
    </cfRule>
    <cfRule type="cellIs" dxfId="1398" priority="11" operator="equal">
      <formula>"MIDDLE"</formula>
    </cfRule>
  </conditionalFormatting>
  <conditionalFormatting sqref="U19:U25">
    <cfRule type="containsText" dxfId="1397" priority="1" operator="containsText" text="Terminal 1">
      <formula>NOT(ISERROR(SEARCH("Terminal 1",U19)))</formula>
    </cfRule>
    <cfRule type="containsText" dxfId="1396" priority="2" operator="containsText" text="OSCC">
      <formula>NOT(ISERROR(SEARCH("OSCC",U19)))</formula>
    </cfRule>
    <cfRule type="containsText" dxfId="1395" priority="3" operator="containsText" text="GPC">
      <formula>NOT(ISERROR(SEARCH("GPC",U19)))</formula>
    </cfRule>
    <cfRule type="containsText" dxfId="1394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19:V25 V3:V9" xr:uid="{486AF83A-03C1-474A-81D4-CC7DFE029AF8}">
      <formula1>"FIRST, MIDDLE, LAST"</formula1>
    </dataValidation>
    <dataValidation type="list" showInputMessage="1" showErrorMessage="1" sqref="X11 X26" xr:uid="{F2C73800-AE92-4548-B1A0-C4CCD167DCA1}">
      <formula1>"GPC, OSCC, Terminal 1, Helsinki"</formula1>
    </dataValidation>
    <dataValidation type="list" showInputMessage="1" showErrorMessage="1" sqref="U19:U25 U3:U10" xr:uid="{BB0025FC-C834-4080-A784-7576B4C0B955}">
      <formula1>"GPC,OSCC,Terminal 1,Helsinki,Filetfabrikken"</formula1>
    </dataValidation>
  </dataValidation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AC55-3F7E-4886-A6B9-07B6EE6A9F8B}">
  <sheetPr>
    <tabColor rgb="FF00B050"/>
  </sheetPr>
  <dimension ref="A1:Z30"/>
  <sheetViews>
    <sheetView workbookViewId="0">
      <selection activeCell="S6" sqref="S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1.425781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42578125" customWidth="1"/>
    <col min="19" max="19" width="9.85546875" bestFit="1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8.85546875" bestFit="1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2207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294" t="s">
        <v>22</v>
      </c>
      <c r="S2" s="17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>
      <c r="A3" s="472" t="s">
        <v>65</v>
      </c>
      <c r="B3" s="472" t="s">
        <v>66</v>
      </c>
      <c r="C3" s="472" t="s">
        <v>2208</v>
      </c>
      <c r="D3" t="s">
        <v>225</v>
      </c>
      <c r="E3" s="158" t="s">
        <v>2209</v>
      </c>
      <c r="F3" s="236">
        <v>10.3</v>
      </c>
      <c r="G3" s="159"/>
      <c r="H3" s="158"/>
      <c r="I3" s="158"/>
      <c r="J3" s="158"/>
      <c r="K3" s="158"/>
      <c r="L3" s="207">
        <v>30</v>
      </c>
      <c r="M3" s="207">
        <v>131</v>
      </c>
      <c r="N3" s="158"/>
      <c r="O3" s="158"/>
      <c r="P3" s="160">
        <f>SUM(H3:O3)</f>
        <v>161</v>
      </c>
      <c r="Q3" s="161" t="s">
        <v>31</v>
      </c>
      <c r="R3" s="469" t="b">
        <v>0</v>
      </c>
      <c r="S3" s="262">
        <v>115324</v>
      </c>
      <c r="T3" s="163" t="s">
        <v>32</v>
      </c>
      <c r="U3" s="162" t="s">
        <v>53</v>
      </c>
      <c r="V3" s="162" t="s">
        <v>60</v>
      </c>
      <c r="W3" s="162"/>
      <c r="X3" s="162">
        <v>1015911</v>
      </c>
      <c r="Y3" s="162"/>
      <c r="Z3" s="162" t="s">
        <v>2210</v>
      </c>
    </row>
    <row r="4" spans="1:26">
      <c r="A4" s="158" t="s">
        <v>146</v>
      </c>
      <c r="B4" s="158" t="s">
        <v>208</v>
      </c>
      <c r="C4" s="207" t="s">
        <v>2211</v>
      </c>
      <c r="D4" s="158" t="s">
        <v>1720</v>
      </c>
      <c r="E4" s="158" t="s">
        <v>2212</v>
      </c>
      <c r="F4" s="236">
        <v>11.8</v>
      </c>
      <c r="G4" s="159" t="s">
        <v>1258</v>
      </c>
      <c r="H4" s="158"/>
      <c r="I4" s="158"/>
      <c r="J4" s="158"/>
      <c r="K4" s="158"/>
      <c r="L4" s="158"/>
      <c r="M4" s="207">
        <v>80</v>
      </c>
      <c r="N4" s="158">
        <v>27</v>
      </c>
      <c r="O4" s="158"/>
      <c r="P4" s="160">
        <f>SUM(H4:O4)</f>
        <v>107</v>
      </c>
      <c r="Q4" s="161" t="s">
        <v>31</v>
      </c>
      <c r="R4" s="471" t="b">
        <v>0</v>
      </c>
      <c r="S4" s="341">
        <v>115313</v>
      </c>
      <c r="T4" s="413" t="s">
        <v>32</v>
      </c>
      <c r="U4" s="162" t="s">
        <v>53</v>
      </c>
      <c r="V4" s="162" t="s">
        <v>60</v>
      </c>
      <c r="W4" s="162"/>
      <c r="X4" s="162">
        <v>1015912</v>
      </c>
      <c r="Y4" s="162"/>
      <c r="Z4" s="162"/>
    </row>
    <row r="5" spans="1:26">
      <c r="A5" s="158" t="s">
        <v>1688</v>
      </c>
      <c r="B5" s="158" t="s">
        <v>66</v>
      </c>
      <c r="C5" s="207" t="s">
        <v>2213</v>
      </c>
      <c r="D5" s="158" t="s">
        <v>225</v>
      </c>
      <c r="E5" s="158" t="s">
        <v>2214</v>
      </c>
      <c r="F5" s="236">
        <v>10.3</v>
      </c>
      <c r="G5" s="159" t="s">
        <v>1258</v>
      </c>
      <c r="H5" s="158"/>
      <c r="I5" s="158"/>
      <c r="J5" s="158"/>
      <c r="K5" s="158"/>
      <c r="L5" s="207">
        <v>30</v>
      </c>
      <c r="M5" s="207">
        <v>131</v>
      </c>
      <c r="N5" s="158"/>
      <c r="O5" s="158"/>
      <c r="P5" s="160">
        <f>SUM(H5:O5)</f>
        <v>161</v>
      </c>
      <c r="Q5" s="161" t="s">
        <v>31</v>
      </c>
      <c r="R5" s="471" t="b">
        <v>1</v>
      </c>
      <c r="S5" s="341">
        <v>115314</v>
      </c>
      <c r="T5" s="413" t="s">
        <v>32</v>
      </c>
      <c r="U5" s="162" t="s">
        <v>53</v>
      </c>
      <c r="V5" s="162" t="s">
        <v>60</v>
      </c>
      <c r="W5" s="162"/>
      <c r="X5" s="162">
        <v>1015913</v>
      </c>
      <c r="Y5" s="162"/>
      <c r="Z5" s="162"/>
    </row>
    <row r="6" spans="1:26">
      <c r="A6" s="158" t="s">
        <v>111</v>
      </c>
      <c r="B6" s="158" t="s">
        <v>66</v>
      </c>
      <c r="C6" s="207" t="s">
        <v>2215</v>
      </c>
      <c r="D6" s="158" t="s">
        <v>244</v>
      </c>
      <c r="E6" s="158" t="s">
        <v>2216</v>
      </c>
      <c r="F6" s="236">
        <v>10.3</v>
      </c>
      <c r="G6" s="159" t="s">
        <v>1258</v>
      </c>
      <c r="H6" s="158"/>
      <c r="I6" s="158"/>
      <c r="J6" s="158"/>
      <c r="K6" s="158"/>
      <c r="L6" s="207">
        <v>30</v>
      </c>
      <c r="M6" s="207">
        <v>131</v>
      </c>
      <c r="N6" s="158"/>
      <c r="O6" s="158"/>
      <c r="P6" s="160">
        <f>SUM(H6:O6)</f>
        <v>161</v>
      </c>
      <c r="Q6" s="161" t="s">
        <v>31</v>
      </c>
      <c r="R6" s="471" t="b">
        <v>0</v>
      </c>
      <c r="S6" s="341">
        <v>115315</v>
      </c>
      <c r="T6" s="413" t="s">
        <v>32</v>
      </c>
      <c r="U6" s="162" t="s">
        <v>59</v>
      </c>
      <c r="V6" s="162" t="s">
        <v>54</v>
      </c>
      <c r="W6" s="162"/>
      <c r="X6" s="162">
        <v>1015914</v>
      </c>
      <c r="Y6" s="162"/>
      <c r="Z6" s="162"/>
    </row>
    <row r="7" spans="1:26">
      <c r="A7" s="158" t="s">
        <v>63</v>
      </c>
      <c r="B7" s="158" t="s">
        <v>208</v>
      </c>
      <c r="C7" s="207" t="s">
        <v>2217</v>
      </c>
      <c r="D7" s="158" t="s">
        <v>1509</v>
      </c>
      <c r="E7" s="158" t="s">
        <v>2218</v>
      </c>
      <c r="F7" s="236">
        <v>10.8</v>
      </c>
      <c r="G7" s="159" t="s">
        <v>1258</v>
      </c>
      <c r="H7" s="158"/>
      <c r="I7" s="158"/>
      <c r="J7" s="158"/>
      <c r="K7" s="158"/>
      <c r="L7" s="207">
        <v>30</v>
      </c>
      <c r="M7" s="207">
        <v>131</v>
      </c>
      <c r="N7" s="158"/>
      <c r="O7" s="158"/>
      <c r="P7" s="160">
        <f>SUM(H7:O7)</f>
        <v>161</v>
      </c>
      <c r="Q7" s="161" t="s">
        <v>31</v>
      </c>
      <c r="R7" s="471" t="b">
        <v>0</v>
      </c>
      <c r="S7" s="341">
        <v>115311</v>
      </c>
      <c r="T7" s="413" t="s">
        <v>32</v>
      </c>
      <c r="U7" s="162" t="s">
        <v>53</v>
      </c>
      <c r="V7" s="162" t="s">
        <v>60</v>
      </c>
      <c r="W7" s="162"/>
      <c r="X7" s="162">
        <v>1015915</v>
      </c>
      <c r="Y7" s="162"/>
      <c r="Z7" s="162"/>
    </row>
    <row r="8" spans="1:26">
      <c r="A8" s="158" t="s">
        <v>63</v>
      </c>
      <c r="B8" s="158" t="s">
        <v>208</v>
      </c>
      <c r="C8" s="207" t="s">
        <v>2219</v>
      </c>
      <c r="D8" s="158" t="s">
        <v>1509</v>
      </c>
      <c r="E8" s="158" t="s">
        <v>2218</v>
      </c>
      <c r="F8" s="236">
        <v>10.8</v>
      </c>
      <c r="G8" s="159" t="s">
        <v>1258</v>
      </c>
      <c r="H8" s="158"/>
      <c r="I8" s="158"/>
      <c r="J8" s="158"/>
      <c r="K8" s="158"/>
      <c r="L8" s="207">
        <v>30</v>
      </c>
      <c r="M8" s="217">
        <v>131</v>
      </c>
      <c r="N8" s="158"/>
      <c r="O8" s="158"/>
      <c r="P8" s="160">
        <f>SUM(H8:O8)</f>
        <v>161</v>
      </c>
      <c r="Q8" s="161" t="s">
        <v>31</v>
      </c>
      <c r="R8" s="471" t="b">
        <v>0</v>
      </c>
      <c r="S8" s="341">
        <v>115312</v>
      </c>
      <c r="T8" s="413" t="s">
        <v>32</v>
      </c>
      <c r="U8" s="162" t="s">
        <v>53</v>
      </c>
      <c r="V8" s="162" t="s">
        <v>60</v>
      </c>
      <c r="W8" s="162"/>
      <c r="X8" s="162">
        <v>1015916</v>
      </c>
      <c r="Y8" s="162"/>
      <c r="Z8" s="162"/>
    </row>
    <row r="9" spans="1:26">
      <c r="A9" s="158"/>
      <c r="B9" s="158"/>
      <c r="C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201"/>
      <c r="T9" s="160"/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0"/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150</v>
      </c>
      <c r="M11" s="164">
        <f>SUM(M3:M10)</f>
        <v>735</v>
      </c>
      <c r="N11" s="164">
        <f>SUM(N3:N10)</f>
        <v>27</v>
      </c>
      <c r="O11" s="164">
        <f>SUM(O3:O10)</f>
        <v>0</v>
      </c>
      <c r="P11" s="164">
        <f>SUM(P3:P10)</f>
        <v>912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/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1"/>
      <c r="S19" s="160"/>
      <c r="T19" s="160" t="s">
        <v>32</v>
      </c>
      <c r="U19" s="162"/>
      <c r="V19" s="162"/>
      <c r="W19" s="162"/>
      <c r="X19" s="162"/>
      <c r="Y19" s="162"/>
      <c r="Z19" s="162"/>
    </row>
    <row r="20" spans="1:26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1"/>
      <c r="S20" s="160"/>
      <c r="T20" s="160" t="s">
        <v>32</v>
      </c>
      <c r="U20" s="162"/>
      <c r="V20" s="162"/>
      <c r="W20" s="162"/>
      <c r="X20" s="162"/>
      <c r="Y20" s="162"/>
      <c r="Z20" s="162"/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/>
      <c r="T21" s="163" t="s">
        <v>32</v>
      </c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/>
      <c r="T22" s="160" t="s">
        <v>34</v>
      </c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/>
      <c r="T23" s="160" t="s">
        <v>34</v>
      </c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/>
      <c r="T24" s="160" t="s">
        <v>34</v>
      </c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/>
      <c r="T25" s="160" t="s">
        <v>34</v>
      </c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:F1"/>
    <mergeCell ref="H1:P1"/>
    <mergeCell ref="Q1:Z1"/>
    <mergeCell ref="B13:C13"/>
    <mergeCell ref="E13:E15"/>
    <mergeCell ref="F13:K15"/>
    <mergeCell ref="B14:C14"/>
    <mergeCell ref="B15:C15"/>
    <mergeCell ref="A17:F17"/>
    <mergeCell ref="H17:P17"/>
    <mergeCell ref="Q17:Z17"/>
    <mergeCell ref="B28:C28"/>
    <mergeCell ref="E28:E30"/>
    <mergeCell ref="F28:K30"/>
    <mergeCell ref="B29:C29"/>
    <mergeCell ref="B30:C30"/>
  </mergeCells>
  <conditionalFormatting sqref="X26 X11">
    <cfRule type="containsText" dxfId="1393" priority="15" operator="containsText" text="Terminal 1">
      <formula>NOT(ISERROR(SEARCH("Terminal 1",X11)))</formula>
    </cfRule>
    <cfRule type="containsText" dxfId="1392" priority="16" operator="containsText" text="OSCC">
      <formula>NOT(ISERROR(SEARCH("OSCC",X11)))</formula>
    </cfRule>
    <cfRule type="containsText" dxfId="1391" priority="17" operator="containsText" text="GPC">
      <formula>NOT(ISERROR(SEARCH("GPC",X11)))</formula>
    </cfRule>
    <cfRule type="containsText" dxfId="1390" priority="18" operator="containsText" text="Helsinki">
      <formula>NOT(ISERROR(SEARCH("Helsinki",X11)))</formula>
    </cfRule>
  </conditionalFormatting>
  <conditionalFormatting sqref="V3:V9">
    <cfRule type="cellIs" dxfId="1389" priority="12" operator="equal">
      <formula>"LAST"</formula>
    </cfRule>
    <cfRule type="cellIs" dxfId="1388" priority="13" operator="equal">
      <formula>"FIRST"</formula>
    </cfRule>
    <cfRule type="cellIs" dxfId="1387" priority="14" operator="equal">
      <formula>"MIDDLE"</formula>
    </cfRule>
  </conditionalFormatting>
  <conditionalFormatting sqref="V19:V25">
    <cfRule type="cellIs" dxfId="1386" priority="9" operator="equal">
      <formula>"LAST"</formula>
    </cfRule>
    <cfRule type="cellIs" dxfId="1385" priority="10" operator="equal">
      <formula>"FIRST"</formula>
    </cfRule>
    <cfRule type="cellIs" dxfId="1384" priority="11" operator="equal">
      <formula>"MIDDLE"</formula>
    </cfRule>
  </conditionalFormatting>
  <conditionalFormatting sqref="U3:U10">
    <cfRule type="containsText" dxfId="1383" priority="5" operator="containsText" text="Terminal 1">
      <formula>NOT(ISERROR(SEARCH("Terminal 1",U3)))</formula>
    </cfRule>
    <cfRule type="containsText" dxfId="1382" priority="6" operator="containsText" text="OSCC">
      <formula>NOT(ISERROR(SEARCH("OSCC",U3)))</formula>
    </cfRule>
    <cfRule type="containsText" dxfId="1381" priority="7" operator="containsText" text="GPC">
      <formula>NOT(ISERROR(SEARCH("GPC",U3)))</formula>
    </cfRule>
    <cfRule type="containsText" dxfId="1380" priority="8" operator="containsText" text="Helsinki">
      <formula>NOT(ISERROR(SEARCH("Helsinki",U3)))</formula>
    </cfRule>
  </conditionalFormatting>
  <conditionalFormatting sqref="U19:U25">
    <cfRule type="containsText" dxfId="1379" priority="1" operator="containsText" text="Terminal 1">
      <formula>NOT(ISERROR(SEARCH("Terminal 1",U19)))</formula>
    </cfRule>
    <cfRule type="containsText" dxfId="1378" priority="2" operator="containsText" text="OSCC">
      <formula>NOT(ISERROR(SEARCH("OSCC",U19)))</formula>
    </cfRule>
    <cfRule type="containsText" dxfId="1377" priority="3" operator="containsText" text="GPC">
      <formula>NOT(ISERROR(SEARCH("GPC",U19)))</formula>
    </cfRule>
    <cfRule type="containsText" dxfId="1376" priority="4" operator="containsText" text="Helsinki">
      <formula>NOT(ISERROR(SEARCH("Helsinki",U19)))</formula>
    </cfRule>
  </conditionalFormatting>
  <dataValidations count="3">
    <dataValidation type="list" showInputMessage="1" showErrorMessage="1" sqref="U19:U25 U3:U10" xr:uid="{9B1C5FB4-7A17-48DE-8E3A-7B6045509B1C}">
      <formula1>"GPC,OSCC,Terminal 1,Helsinki,Filetfabrikken"</formula1>
    </dataValidation>
    <dataValidation type="list" showInputMessage="1" showErrorMessage="1" sqref="X11 X26" xr:uid="{51DAF798-13E8-43C9-AAB5-EB73C0854C06}">
      <formula1>"GPC, OSCC, Terminal 1, Helsinki"</formula1>
    </dataValidation>
    <dataValidation type="list" allowBlank="1" showInputMessage="1" showErrorMessage="1" sqref="V19:V25 V3:V9" xr:uid="{1B02FEF9-2917-41BF-9F7A-520779143D00}">
      <formula1>"FIRST, MIDDLE, LAST"</formula1>
    </dataValidation>
  </dataValidation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FDCC-F44C-405E-A70A-5AA06BF5AC06}">
  <sheetPr>
    <tabColor theme="9" tint="0.59999389629810485"/>
  </sheetPr>
  <dimension ref="A1:Y30"/>
  <sheetViews>
    <sheetView workbookViewId="0">
      <selection activeCell="C7" sqref="C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11" t="s">
        <v>788</v>
      </c>
      <c r="B3" s="158" t="s">
        <v>66</v>
      </c>
      <c r="C3" s="158" t="s">
        <v>2220</v>
      </c>
      <c r="D3" s="158" t="s">
        <v>225</v>
      </c>
      <c r="E3" s="158" t="s">
        <v>2221</v>
      </c>
      <c r="F3" s="236">
        <v>10.3</v>
      </c>
      <c r="G3" s="159"/>
      <c r="H3" s="158"/>
      <c r="I3" s="158"/>
      <c r="J3" s="158"/>
      <c r="K3" s="158"/>
      <c r="L3" s="158"/>
      <c r="M3" s="158"/>
      <c r="N3" s="158"/>
      <c r="O3" s="158"/>
      <c r="P3" s="160">
        <f>SUM(H3:O3)</f>
        <v>0</v>
      </c>
      <c r="Q3" s="161" t="s">
        <v>31</v>
      </c>
      <c r="R3" s="160">
        <v>115252</v>
      </c>
      <c r="S3" s="163" t="s">
        <v>32</v>
      </c>
      <c r="T3" s="162" t="s">
        <v>53</v>
      </c>
      <c r="U3" s="162"/>
      <c r="V3" s="162"/>
      <c r="W3" s="162">
        <v>1015890</v>
      </c>
      <c r="X3" s="162"/>
      <c r="Y3" s="162"/>
    </row>
    <row r="4" spans="1:25">
      <c r="A4" s="211" t="s">
        <v>788</v>
      </c>
      <c r="B4" s="158" t="s">
        <v>66</v>
      </c>
      <c r="C4" s="158" t="s">
        <v>2222</v>
      </c>
      <c r="D4" s="158" t="s">
        <v>1042</v>
      </c>
      <c r="E4" s="158" t="s">
        <v>2223</v>
      </c>
      <c r="F4" s="236">
        <v>10.199999999999999</v>
      </c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161" t="s">
        <v>31</v>
      </c>
      <c r="R4" s="160">
        <v>115257</v>
      </c>
      <c r="S4" s="163" t="s">
        <v>32</v>
      </c>
      <c r="T4" s="162" t="s">
        <v>59</v>
      </c>
      <c r="U4" s="162"/>
      <c r="V4" s="162"/>
      <c r="W4" s="162">
        <v>1015874</v>
      </c>
      <c r="X4" s="162"/>
      <c r="Y4" s="162"/>
    </row>
    <row r="5" spans="1:25">
      <c r="A5" s="211" t="s">
        <v>788</v>
      </c>
      <c r="B5" s="158" t="s">
        <v>66</v>
      </c>
      <c r="C5" s="158" t="s">
        <v>2224</v>
      </c>
      <c r="D5" s="158" t="s">
        <v>225</v>
      </c>
      <c r="E5" s="158" t="s">
        <v>2214</v>
      </c>
      <c r="F5" s="236">
        <v>10.3</v>
      </c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1" t="s">
        <v>31</v>
      </c>
      <c r="R5" s="160">
        <v>115260</v>
      </c>
      <c r="S5" s="163" t="s">
        <v>32</v>
      </c>
      <c r="T5" s="162" t="s">
        <v>53</v>
      </c>
      <c r="U5" s="162"/>
      <c r="V5" s="162"/>
      <c r="W5" s="162">
        <v>1015879</v>
      </c>
      <c r="X5" s="162"/>
      <c r="Y5" s="162"/>
    </row>
    <row r="6" spans="1:25">
      <c r="A6" s="158" t="s">
        <v>2225</v>
      </c>
      <c r="B6" s="158" t="s">
        <v>360</v>
      </c>
      <c r="C6" s="158" t="s">
        <v>2226</v>
      </c>
      <c r="D6" s="158" t="s">
        <v>362</v>
      </c>
      <c r="E6" s="158" t="s">
        <v>2227</v>
      </c>
      <c r="F6" s="236">
        <v>14.3</v>
      </c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33</v>
      </c>
      <c r="R6" s="160">
        <v>115262</v>
      </c>
      <c r="S6" s="163" t="s">
        <v>32</v>
      </c>
      <c r="T6" s="162" t="s">
        <v>53</v>
      </c>
      <c r="U6" s="162"/>
      <c r="V6" s="162"/>
      <c r="W6" s="162">
        <v>1015869</v>
      </c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375" priority="15" operator="containsText" text="Terminal 1">
      <formula>NOT(ISERROR(SEARCH("Terminal 1",W11)))</formula>
    </cfRule>
    <cfRule type="containsText" dxfId="1374" priority="16" operator="containsText" text="OSCC">
      <formula>NOT(ISERROR(SEARCH("OSCC",W11)))</formula>
    </cfRule>
    <cfRule type="containsText" dxfId="1373" priority="17" operator="containsText" text="GPC">
      <formula>NOT(ISERROR(SEARCH("GPC",W11)))</formula>
    </cfRule>
    <cfRule type="containsText" dxfId="1372" priority="18" operator="containsText" text="Helsinki">
      <formula>NOT(ISERROR(SEARCH("Helsinki",W11)))</formula>
    </cfRule>
  </conditionalFormatting>
  <conditionalFormatting sqref="U3:U9">
    <cfRule type="cellIs" dxfId="1371" priority="12" operator="equal">
      <formula>"LAST"</formula>
    </cfRule>
    <cfRule type="cellIs" dxfId="1370" priority="13" operator="equal">
      <formula>"FIRST"</formula>
    </cfRule>
    <cfRule type="cellIs" dxfId="1369" priority="14" operator="equal">
      <formula>"MIDDLE"</formula>
    </cfRule>
  </conditionalFormatting>
  <conditionalFormatting sqref="U19:U25">
    <cfRule type="cellIs" dxfId="1368" priority="9" operator="equal">
      <formula>"LAST"</formula>
    </cfRule>
    <cfRule type="cellIs" dxfId="1367" priority="10" operator="equal">
      <formula>"FIRST"</formula>
    </cfRule>
    <cfRule type="cellIs" dxfId="1366" priority="11" operator="equal">
      <formula>"MIDDLE"</formula>
    </cfRule>
  </conditionalFormatting>
  <conditionalFormatting sqref="T3:T10">
    <cfRule type="containsText" dxfId="1365" priority="5" operator="containsText" text="Terminal 1">
      <formula>NOT(ISERROR(SEARCH("Terminal 1",T3)))</formula>
    </cfRule>
    <cfRule type="containsText" dxfId="1364" priority="6" operator="containsText" text="OSCC">
      <formula>NOT(ISERROR(SEARCH("OSCC",T3)))</formula>
    </cfRule>
    <cfRule type="containsText" dxfId="1363" priority="7" operator="containsText" text="GPC">
      <formula>NOT(ISERROR(SEARCH("GPC",T3)))</formula>
    </cfRule>
    <cfRule type="containsText" dxfId="1362" priority="8" operator="containsText" text="Helsinki">
      <formula>NOT(ISERROR(SEARCH("Helsinki",T3)))</formula>
    </cfRule>
  </conditionalFormatting>
  <conditionalFormatting sqref="T19:T25">
    <cfRule type="containsText" dxfId="1361" priority="1" operator="containsText" text="Terminal 1">
      <formula>NOT(ISERROR(SEARCH("Terminal 1",T19)))</formula>
    </cfRule>
    <cfRule type="containsText" dxfId="1360" priority="2" operator="containsText" text="OSCC">
      <formula>NOT(ISERROR(SEARCH("OSCC",T19)))</formula>
    </cfRule>
    <cfRule type="containsText" dxfId="1359" priority="3" operator="containsText" text="GPC">
      <formula>NOT(ISERROR(SEARCH("GPC",T19)))</formula>
    </cfRule>
    <cfRule type="containsText" dxfId="1358" priority="4" operator="containsText" text="Helsinki">
      <formula>NOT(ISERROR(SEARCH("Helsinki",T19)))</formula>
    </cfRule>
  </conditionalFormatting>
  <dataValidations count="3">
    <dataValidation type="list" showInputMessage="1" showErrorMessage="1" sqref="T19:T25 T3:T10" xr:uid="{AC019BA1-0172-4A2F-8C5E-D106A66591CB}">
      <formula1>"GPC,OSCC,Terminal 1,Helsinki,Filetfabrikken"</formula1>
    </dataValidation>
    <dataValidation type="list" showInputMessage="1" showErrorMessage="1" sqref="W11 W26" xr:uid="{F1D7CC87-00BC-4951-B818-C0B9608DE040}">
      <formula1>"GPC, OSCC, Terminal 1, Helsinki"</formula1>
    </dataValidation>
    <dataValidation type="list" allowBlank="1" showInputMessage="1" showErrorMessage="1" sqref="U3:U9 U19:U25" xr:uid="{9FEA813E-50FB-403B-B253-9C5AA7646DDA}">
      <formula1>"FIRST, MIDDLE, LAST"</formula1>
    </dataValidation>
  </dataValidation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D560B-95B3-42B2-BBDE-C272A688E6E6}">
  <sheetPr>
    <tabColor rgb="FF00B050"/>
  </sheetPr>
  <dimension ref="A1:Z30"/>
  <sheetViews>
    <sheetView workbookViewId="0">
      <selection activeCell="D22" sqref="D22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8.140625" customWidth="1"/>
    <col min="7" max="7" width="11.28515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10.42578125" customWidth="1"/>
    <col min="19" max="19" width="9.85546875" bestFit="1" customWidth="1"/>
    <col min="20" max="20" width="8.42578125" customWidth="1"/>
    <col min="21" max="21" width="8.85546875" bestFit="1" customWidth="1"/>
    <col min="22" max="22" width="12.5703125" bestFit="1" customWidth="1"/>
    <col min="23" max="23" width="10.28515625" bestFit="1" customWidth="1"/>
    <col min="24" max="24" width="12.42578125" customWidth="1"/>
    <col min="25" max="25" width="23.140625" customWidth="1"/>
    <col min="26" max="26" width="38.5703125" customWidth="1"/>
    <col min="27" max="29" width="9.140625" bestFit="1" customWidth="1"/>
    <col min="30" max="30" width="10.42578125" bestFit="1" customWidth="1"/>
  </cols>
  <sheetData>
    <row r="1" spans="1:26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2228</v>
      </c>
      <c r="R1" s="730"/>
      <c r="S1" s="730"/>
      <c r="T1" s="730"/>
      <c r="U1" s="730"/>
      <c r="V1" s="730"/>
      <c r="W1" s="730"/>
      <c r="X1" s="730"/>
      <c r="Y1" s="730"/>
      <c r="Z1" s="731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294" t="s">
        <v>22</v>
      </c>
      <c r="S2" s="312" t="s">
        <v>9</v>
      </c>
      <c r="T2" s="172" t="s">
        <v>21</v>
      </c>
      <c r="U2" s="172" t="s">
        <v>24</v>
      </c>
      <c r="V2" s="172" t="s">
        <v>25</v>
      </c>
      <c r="W2" s="172" t="s">
        <v>27</v>
      </c>
      <c r="X2" s="172" t="s">
        <v>28</v>
      </c>
      <c r="Y2" s="172" t="s">
        <v>29</v>
      </c>
      <c r="Z2" s="172" t="s">
        <v>30</v>
      </c>
    </row>
    <row r="3" spans="1:26">
      <c r="A3" s="158" t="s">
        <v>173</v>
      </c>
      <c r="B3" s="158" t="s">
        <v>1013</v>
      </c>
      <c r="C3" s="207" t="s">
        <v>2229</v>
      </c>
      <c r="D3" s="158" t="s">
        <v>747</v>
      </c>
      <c r="E3" s="158" t="s">
        <v>2230</v>
      </c>
      <c r="F3" s="236">
        <v>10.199999999999999</v>
      </c>
      <c r="G3" s="159" t="s">
        <v>1258</v>
      </c>
      <c r="H3" s="158"/>
      <c r="I3" s="158"/>
      <c r="J3" s="158"/>
      <c r="K3" s="209"/>
      <c r="L3" s="348">
        <v>27</v>
      </c>
      <c r="M3" s="341">
        <v>81</v>
      </c>
      <c r="N3" s="424">
        <v>53</v>
      </c>
      <c r="O3" s="341"/>
      <c r="P3" s="320">
        <f>SUM(H3:O3)</f>
        <v>161</v>
      </c>
      <c r="Q3" s="161" t="s">
        <v>31</v>
      </c>
      <c r="R3" s="471" t="b">
        <v>0</v>
      </c>
      <c r="S3" s="345">
        <v>115229</v>
      </c>
      <c r="T3" s="413" t="s">
        <v>32</v>
      </c>
      <c r="U3" s="162" t="s">
        <v>59</v>
      </c>
      <c r="V3" s="162" t="s">
        <v>54</v>
      </c>
      <c r="W3" s="162"/>
      <c r="X3" s="162">
        <v>1015791</v>
      </c>
      <c r="Y3" s="162"/>
      <c r="Z3" s="162"/>
    </row>
    <row r="4" spans="1:26">
      <c r="A4" s="158" t="s">
        <v>1688</v>
      </c>
      <c r="B4" s="158" t="s">
        <v>66</v>
      </c>
      <c r="C4" s="207" t="s">
        <v>2231</v>
      </c>
      <c r="D4" s="158" t="s">
        <v>910</v>
      </c>
      <c r="E4" s="158" t="s">
        <v>2232</v>
      </c>
      <c r="F4" s="236">
        <v>10</v>
      </c>
      <c r="G4" s="159" t="s">
        <v>1258</v>
      </c>
      <c r="H4" s="158"/>
      <c r="I4" s="158"/>
      <c r="J4" s="158"/>
      <c r="K4" s="209"/>
      <c r="L4" s="424">
        <v>27</v>
      </c>
      <c r="M4" s="341">
        <v>81</v>
      </c>
      <c r="N4" s="341">
        <v>53</v>
      </c>
      <c r="O4" s="341"/>
      <c r="P4" s="320">
        <f>SUM(H4:O4)</f>
        <v>161</v>
      </c>
      <c r="Q4" s="161" t="s">
        <v>31</v>
      </c>
      <c r="R4" s="471" t="b">
        <v>0</v>
      </c>
      <c r="S4" s="345">
        <v>115232</v>
      </c>
      <c r="T4" s="413" t="s">
        <v>32</v>
      </c>
      <c r="U4" s="162" t="s">
        <v>53</v>
      </c>
      <c r="V4" s="162" t="s">
        <v>60</v>
      </c>
      <c r="W4" s="162"/>
      <c r="X4" s="162">
        <v>1015793</v>
      </c>
      <c r="Y4" s="162"/>
      <c r="Z4" s="162"/>
    </row>
    <row r="5" spans="1:26">
      <c r="A5" s="158" t="s">
        <v>304</v>
      </c>
      <c r="B5" s="158" t="s">
        <v>66</v>
      </c>
      <c r="C5" s="207" t="s">
        <v>2233</v>
      </c>
      <c r="D5" s="158" t="s">
        <v>910</v>
      </c>
      <c r="E5" s="158" t="s">
        <v>2232</v>
      </c>
      <c r="F5" s="236">
        <v>10</v>
      </c>
      <c r="G5" s="159" t="s">
        <v>1258</v>
      </c>
      <c r="H5" s="158"/>
      <c r="I5" s="158"/>
      <c r="J5" s="158"/>
      <c r="K5" s="209"/>
      <c r="L5" s="341">
        <v>27</v>
      </c>
      <c r="M5" s="341">
        <v>92</v>
      </c>
      <c r="N5" s="341">
        <v>27</v>
      </c>
      <c r="O5" s="348">
        <v>15</v>
      </c>
      <c r="P5" s="320">
        <f>SUM(H5:O5)</f>
        <v>161</v>
      </c>
      <c r="Q5" s="161" t="s">
        <v>31</v>
      </c>
      <c r="R5" s="471" t="b">
        <v>1</v>
      </c>
      <c r="S5" s="345">
        <v>115228</v>
      </c>
      <c r="T5" s="413" t="s">
        <v>32</v>
      </c>
      <c r="U5" s="162" t="s">
        <v>53</v>
      </c>
      <c r="V5" s="162" t="s">
        <v>60</v>
      </c>
      <c r="W5" s="162"/>
      <c r="X5" s="162">
        <v>1015795</v>
      </c>
      <c r="Y5" s="162"/>
      <c r="Z5" s="162"/>
    </row>
    <row r="6" spans="1:26">
      <c r="A6" s="158" t="s">
        <v>146</v>
      </c>
      <c r="B6" s="158" t="s">
        <v>208</v>
      </c>
      <c r="C6" s="207" t="s">
        <v>2234</v>
      </c>
      <c r="D6" s="158" t="s">
        <v>1652</v>
      </c>
      <c r="E6" s="158" t="s">
        <v>2235</v>
      </c>
      <c r="F6" s="236">
        <v>11.8</v>
      </c>
      <c r="G6" s="159" t="s">
        <v>153</v>
      </c>
      <c r="H6" s="158"/>
      <c r="I6" s="158"/>
      <c r="J6" s="158"/>
      <c r="K6" s="209"/>
      <c r="L6" s="341"/>
      <c r="M6" s="341">
        <v>65</v>
      </c>
      <c r="N6" s="341">
        <v>81</v>
      </c>
      <c r="O6" s="348">
        <v>15</v>
      </c>
      <c r="P6" s="320">
        <f>SUM(H6:O6)</f>
        <v>161</v>
      </c>
      <c r="Q6" s="161" t="s">
        <v>31</v>
      </c>
      <c r="R6" s="471" t="b">
        <v>0</v>
      </c>
      <c r="S6" s="345">
        <v>115231</v>
      </c>
      <c r="T6" s="413" t="s">
        <v>32</v>
      </c>
      <c r="U6" s="162" t="s">
        <v>53</v>
      </c>
      <c r="V6" s="162" t="s">
        <v>60</v>
      </c>
      <c r="W6" s="162"/>
      <c r="X6" s="162">
        <v>1015797</v>
      </c>
      <c r="Y6" s="162"/>
      <c r="Z6" s="162"/>
    </row>
    <row r="7" spans="1:26">
      <c r="A7" s="158" t="s">
        <v>63</v>
      </c>
      <c r="B7" s="158" t="s">
        <v>208</v>
      </c>
      <c r="C7" s="158" t="s">
        <v>2236</v>
      </c>
      <c r="D7" s="158" t="s">
        <v>1720</v>
      </c>
      <c r="E7" s="158" t="s">
        <v>2237</v>
      </c>
      <c r="F7" s="236">
        <v>11.8</v>
      </c>
      <c r="G7" s="159" t="s">
        <v>153</v>
      </c>
      <c r="H7" s="158"/>
      <c r="I7" s="158"/>
      <c r="J7" s="158"/>
      <c r="K7" s="209"/>
      <c r="L7" s="341"/>
      <c r="M7" s="341">
        <v>86</v>
      </c>
      <c r="N7" s="341">
        <v>60</v>
      </c>
      <c r="O7" s="348">
        <v>15</v>
      </c>
      <c r="P7" s="320">
        <f>SUM(H7:O7)</f>
        <v>161</v>
      </c>
      <c r="Q7" s="161" t="s">
        <v>31</v>
      </c>
      <c r="R7" s="471" t="b">
        <v>0</v>
      </c>
      <c r="S7" s="345">
        <v>115233</v>
      </c>
      <c r="T7" s="413" t="s">
        <v>32</v>
      </c>
      <c r="U7" s="162" t="s">
        <v>53</v>
      </c>
      <c r="V7" s="162" t="s">
        <v>60</v>
      </c>
      <c r="W7" s="162"/>
      <c r="X7" s="162">
        <v>1015800</v>
      </c>
      <c r="Y7" s="162"/>
      <c r="Z7" s="162"/>
    </row>
    <row r="8" spans="1:26">
      <c r="A8" s="158" t="s">
        <v>1725</v>
      </c>
      <c r="B8" s="158" t="s">
        <v>1013</v>
      </c>
      <c r="C8" s="343" t="s">
        <v>2238</v>
      </c>
      <c r="D8" s="158" t="s">
        <v>728</v>
      </c>
      <c r="E8" s="158" t="s">
        <v>2239</v>
      </c>
      <c r="F8" s="236">
        <v>10.3</v>
      </c>
      <c r="G8" s="159" t="s">
        <v>1258</v>
      </c>
      <c r="H8" s="158"/>
      <c r="I8" s="158"/>
      <c r="J8" s="158"/>
      <c r="K8" s="209"/>
      <c r="L8" s="341">
        <v>27</v>
      </c>
      <c r="M8" s="341">
        <v>90</v>
      </c>
      <c r="N8" s="341">
        <v>44</v>
      </c>
      <c r="O8" s="341"/>
      <c r="P8" s="320">
        <f>SUM(H8:O8)</f>
        <v>161</v>
      </c>
      <c r="Q8" s="161" t="s">
        <v>31</v>
      </c>
      <c r="R8" s="471" t="b">
        <v>0</v>
      </c>
      <c r="S8" s="345">
        <v>115230</v>
      </c>
      <c r="T8" s="413" t="s">
        <v>32</v>
      </c>
      <c r="U8" s="162" t="s">
        <v>53</v>
      </c>
      <c r="V8" s="162" t="s">
        <v>60</v>
      </c>
      <c r="W8" s="162"/>
      <c r="X8" s="162">
        <v>1015802</v>
      </c>
      <c r="Y8" s="162"/>
      <c r="Z8" s="162"/>
    </row>
    <row r="9" spans="1:26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99"/>
      <c r="M9" s="199"/>
      <c r="N9" s="199"/>
      <c r="O9" s="199"/>
      <c r="P9" s="160">
        <f>SUM(H9:O9)</f>
        <v>0</v>
      </c>
      <c r="Q9" s="160"/>
      <c r="R9" s="160"/>
      <c r="S9" s="201"/>
      <c r="T9" s="160"/>
      <c r="U9" s="162"/>
      <c r="V9" s="162"/>
      <c r="W9" s="162"/>
      <c r="X9" s="162"/>
      <c r="Y9" s="162"/>
      <c r="Z9" s="162"/>
    </row>
    <row r="10" spans="1:26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0"/>
      <c r="U10" s="162"/>
      <c r="V10" s="162"/>
      <c r="W10" s="162"/>
      <c r="X10" s="162"/>
      <c r="Y10" s="162"/>
      <c r="Z10" s="162"/>
    </row>
    <row r="11" spans="1:26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108</v>
      </c>
      <c r="M11" s="164">
        <f>SUM(M3:M10)</f>
        <v>495</v>
      </c>
      <c r="N11" s="164">
        <f>SUM(N3:N10)</f>
        <v>318</v>
      </c>
      <c r="O11" s="164">
        <f>SUM(O3:O10)</f>
        <v>45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</row>
    <row r="12" spans="1:26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spans="1:26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7">
      <c r="A17" s="739" t="s">
        <v>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2240</v>
      </c>
      <c r="R17" s="733"/>
      <c r="S17" s="733"/>
      <c r="T17" s="733"/>
      <c r="U17" s="733"/>
      <c r="V17" s="733"/>
      <c r="W17" s="733"/>
      <c r="X17" s="733"/>
      <c r="Y17" s="733"/>
      <c r="Z17" s="774"/>
    </row>
    <row r="18" spans="1:26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294" t="s">
        <v>22</v>
      </c>
      <c r="S18" s="154" t="s">
        <v>9</v>
      </c>
      <c r="T18" s="154" t="s">
        <v>21</v>
      </c>
      <c r="U18" s="154" t="s">
        <v>24</v>
      </c>
      <c r="V18" s="172" t="s">
        <v>25</v>
      </c>
      <c r="W18" s="154" t="s">
        <v>27</v>
      </c>
      <c r="X18" s="154" t="s">
        <v>28</v>
      </c>
      <c r="Y18" s="154" t="s">
        <v>29</v>
      </c>
      <c r="Z18" s="154" t="s">
        <v>30</v>
      </c>
    </row>
    <row r="19" spans="1:26">
      <c r="A19" s="158" t="s">
        <v>291</v>
      </c>
      <c r="B19" s="158" t="s">
        <v>1</v>
      </c>
      <c r="C19" s="158"/>
      <c r="D19" s="158" t="s">
        <v>45</v>
      </c>
      <c r="E19" s="158"/>
      <c r="F19" s="158"/>
      <c r="G19" s="159"/>
      <c r="H19" s="158"/>
      <c r="I19" s="158"/>
      <c r="J19" s="158"/>
      <c r="K19" s="158">
        <v>81</v>
      </c>
      <c r="L19" s="158">
        <v>805</v>
      </c>
      <c r="M19" s="158"/>
      <c r="N19" s="158"/>
      <c r="O19" s="158"/>
      <c r="P19" s="160">
        <f>SUM(H19:O19)</f>
        <v>886</v>
      </c>
      <c r="Q19" s="160" t="s">
        <v>33</v>
      </c>
      <c r="R19" s="310"/>
      <c r="S19" s="160">
        <v>115150</v>
      </c>
      <c r="T19" s="160" t="s">
        <v>34</v>
      </c>
      <c r="U19" s="162" t="s">
        <v>53</v>
      </c>
      <c r="V19" s="162"/>
      <c r="W19" s="162"/>
      <c r="X19" s="162"/>
      <c r="Y19" s="162" t="s">
        <v>2241</v>
      </c>
      <c r="Z19" s="470" t="s">
        <v>2242</v>
      </c>
    </row>
    <row r="20" spans="1:26" ht="23.25">
      <c r="A20" s="158" t="s">
        <v>1066</v>
      </c>
      <c r="B20" s="158" t="s">
        <v>985</v>
      </c>
      <c r="C20" s="207" t="s">
        <v>2243</v>
      </c>
      <c r="D20" s="158" t="s">
        <v>987</v>
      </c>
      <c r="E20" s="158" t="s">
        <v>2244</v>
      </c>
      <c r="F20" s="158">
        <v>27</v>
      </c>
      <c r="G20" s="159"/>
      <c r="H20" s="158"/>
      <c r="I20" s="158"/>
      <c r="J20" s="158"/>
      <c r="K20" s="158"/>
      <c r="L20" s="158">
        <v>50</v>
      </c>
      <c r="M20" s="158"/>
      <c r="N20" s="158"/>
      <c r="O20" s="158"/>
      <c r="P20" s="160">
        <f>SUM(H20:O20)</f>
        <v>50</v>
      </c>
      <c r="Q20" s="160" t="s">
        <v>33</v>
      </c>
      <c r="R20" s="310"/>
      <c r="S20" s="160">
        <v>115158</v>
      </c>
      <c r="T20" s="160" t="s">
        <v>34</v>
      </c>
      <c r="U20" s="162" t="s">
        <v>213</v>
      </c>
      <c r="V20" s="162"/>
      <c r="W20" s="162"/>
      <c r="X20" s="162">
        <v>1015803</v>
      </c>
      <c r="Y20" s="307" t="s">
        <v>990</v>
      </c>
      <c r="Z20" s="282" t="s">
        <v>2245</v>
      </c>
    </row>
    <row r="21" spans="1:26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/>
      <c r="R21" s="160"/>
      <c r="S21" s="160"/>
      <c r="T21" s="160"/>
      <c r="U21" s="162"/>
      <c r="V21" s="162"/>
      <c r="W21" s="162"/>
      <c r="X21" s="162"/>
      <c r="Y21" s="162"/>
      <c r="Z21" s="162"/>
    </row>
    <row r="22" spans="1:26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/>
      <c r="R22" s="160"/>
      <c r="S22" s="160"/>
      <c r="T22" s="160"/>
      <c r="U22" s="162"/>
      <c r="V22" s="162"/>
      <c r="W22" s="162"/>
      <c r="X22" s="162"/>
      <c r="Y22" s="162"/>
      <c r="Z22" s="162"/>
    </row>
    <row r="23" spans="1:26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/>
      <c r="R23" s="160"/>
      <c r="S23" s="160"/>
      <c r="T23" s="160"/>
      <c r="U23" s="162"/>
      <c r="V23" s="162"/>
      <c r="W23" s="162"/>
      <c r="X23" s="162"/>
      <c r="Y23" s="162"/>
      <c r="Z23" s="162"/>
    </row>
    <row r="24" spans="1:26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/>
      <c r="R24" s="160"/>
      <c r="S24" s="160"/>
      <c r="T24" s="160"/>
      <c r="U24" s="162"/>
      <c r="V24" s="162"/>
      <c r="W24" s="162"/>
      <c r="X24" s="162"/>
      <c r="Y24" s="162"/>
      <c r="Z24" s="162"/>
    </row>
    <row r="25" spans="1:26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/>
      <c r="R25" s="160"/>
      <c r="S25" s="160"/>
      <c r="T25" s="160"/>
      <c r="U25" s="162"/>
      <c r="V25" s="162"/>
      <c r="W25" s="162"/>
      <c r="X25" s="162"/>
      <c r="Y25" s="162"/>
      <c r="Z25" s="162"/>
    </row>
    <row r="26" spans="1:26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81</v>
      </c>
      <c r="L26" s="164">
        <f>SUM(L19:L25)</f>
        <v>855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936</v>
      </c>
      <c r="Q26" s="165"/>
      <c r="R26" s="165"/>
      <c r="S26" s="165"/>
      <c r="T26" s="165"/>
      <c r="U26" s="165"/>
      <c r="V26" s="165"/>
      <c r="W26" s="165"/>
      <c r="X26" s="165"/>
      <c r="Y26" s="165"/>
      <c r="Z26" s="165"/>
    </row>
    <row r="27" spans="1:26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spans="1:26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</sheetData>
  <mergeCells count="16">
    <mergeCell ref="A17:F17"/>
    <mergeCell ref="H17:P17"/>
    <mergeCell ref="Q17:Z17"/>
    <mergeCell ref="B28:C28"/>
    <mergeCell ref="E28:E30"/>
    <mergeCell ref="F28:K30"/>
    <mergeCell ref="B29:C29"/>
    <mergeCell ref="B30:C30"/>
    <mergeCell ref="A1:F1"/>
    <mergeCell ref="H1:P1"/>
    <mergeCell ref="Q1:Z1"/>
    <mergeCell ref="B13:C13"/>
    <mergeCell ref="E13:E15"/>
    <mergeCell ref="F13:K15"/>
    <mergeCell ref="B14:C14"/>
    <mergeCell ref="B15:C15"/>
  </mergeCells>
  <conditionalFormatting sqref="X26 X11">
    <cfRule type="containsText" dxfId="1357" priority="15" operator="containsText" text="Terminal 1">
      <formula>NOT(ISERROR(SEARCH("Terminal 1",X11)))</formula>
    </cfRule>
    <cfRule type="containsText" dxfId="1356" priority="16" operator="containsText" text="OSCC">
      <formula>NOT(ISERROR(SEARCH("OSCC",X11)))</formula>
    </cfRule>
    <cfRule type="containsText" dxfId="1355" priority="17" operator="containsText" text="GPC">
      <formula>NOT(ISERROR(SEARCH("GPC",X11)))</formula>
    </cfRule>
    <cfRule type="containsText" dxfId="1354" priority="18" operator="containsText" text="Helsinki">
      <formula>NOT(ISERROR(SEARCH("Helsinki",X11)))</formula>
    </cfRule>
  </conditionalFormatting>
  <conditionalFormatting sqref="V3:V9">
    <cfRule type="cellIs" dxfId="1353" priority="12" operator="equal">
      <formula>"LAST"</formula>
    </cfRule>
    <cfRule type="cellIs" dxfId="1352" priority="13" operator="equal">
      <formula>"FIRST"</formula>
    </cfRule>
    <cfRule type="cellIs" dxfId="1351" priority="14" operator="equal">
      <formula>"MIDDLE"</formula>
    </cfRule>
  </conditionalFormatting>
  <conditionalFormatting sqref="V19:V25">
    <cfRule type="cellIs" dxfId="1350" priority="9" operator="equal">
      <formula>"LAST"</formula>
    </cfRule>
    <cfRule type="cellIs" dxfId="1349" priority="10" operator="equal">
      <formula>"FIRST"</formula>
    </cfRule>
    <cfRule type="cellIs" dxfId="1348" priority="11" operator="equal">
      <formula>"MIDDLE"</formula>
    </cfRule>
  </conditionalFormatting>
  <conditionalFormatting sqref="U3:U10">
    <cfRule type="containsText" dxfId="1347" priority="5" operator="containsText" text="Terminal 1">
      <formula>NOT(ISERROR(SEARCH("Terminal 1",U3)))</formula>
    </cfRule>
    <cfRule type="containsText" dxfId="1346" priority="6" operator="containsText" text="OSCC">
      <formula>NOT(ISERROR(SEARCH("OSCC",U3)))</formula>
    </cfRule>
    <cfRule type="containsText" dxfId="1345" priority="7" operator="containsText" text="GPC">
      <formula>NOT(ISERROR(SEARCH("GPC",U3)))</formula>
    </cfRule>
    <cfRule type="containsText" dxfId="1344" priority="8" operator="containsText" text="Helsinki">
      <formula>NOT(ISERROR(SEARCH("Helsinki",U3)))</formula>
    </cfRule>
  </conditionalFormatting>
  <conditionalFormatting sqref="U19:U25">
    <cfRule type="containsText" dxfId="1343" priority="1" operator="containsText" text="Terminal 1">
      <formula>NOT(ISERROR(SEARCH("Terminal 1",U19)))</formula>
    </cfRule>
    <cfRule type="containsText" dxfId="1342" priority="2" operator="containsText" text="OSCC">
      <formula>NOT(ISERROR(SEARCH("OSCC",U19)))</formula>
    </cfRule>
    <cfRule type="containsText" dxfId="1341" priority="3" operator="containsText" text="GPC">
      <formula>NOT(ISERROR(SEARCH("GPC",U19)))</formula>
    </cfRule>
    <cfRule type="containsText" dxfId="1340" priority="4" operator="containsText" text="Helsinki">
      <formula>NOT(ISERROR(SEARCH("Helsinki",U19)))</formula>
    </cfRule>
  </conditionalFormatting>
  <dataValidations count="3">
    <dataValidation type="list" allowBlank="1" showInputMessage="1" showErrorMessage="1" sqref="V19:V25 V3:V9" xr:uid="{E45AC4E5-77D5-4F4A-8A80-C6C0B83A25C3}">
      <formula1>"FIRST, MIDDLE, LAST"</formula1>
    </dataValidation>
    <dataValidation type="list" showInputMessage="1" showErrorMessage="1" sqref="X11 X26" xr:uid="{7DA87403-8670-4C2E-A429-3EF603B51890}">
      <formula1>"GPC, OSCC, Terminal 1, Helsinki"</formula1>
    </dataValidation>
    <dataValidation type="list" showInputMessage="1" showErrorMessage="1" sqref="U19:U25 U3:U10" xr:uid="{5F5FA162-1FD4-49D4-874E-86F46D39B8BE}">
      <formula1>"GPC,OSCC,Terminal 1,Helsinki,Filetfabrikken"</formula1>
    </dataValidation>
  </dataValidation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43FE-0DF9-41F9-A351-8794F3EB6134}">
  <sheetPr>
    <tabColor theme="5" tint="0.79998168889431442"/>
  </sheetPr>
  <dimension ref="A1:Y30"/>
  <sheetViews>
    <sheetView workbookViewId="0">
      <selection activeCell="O13" sqref="O13"/>
    </sheetView>
  </sheetViews>
  <sheetFormatPr defaultRowHeight="15"/>
  <cols>
    <col min="1" max="1" width="19.425781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2207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71</v>
      </c>
      <c r="B3" s="158" t="s">
        <v>72</v>
      </c>
      <c r="C3" s="207" t="s">
        <v>2246</v>
      </c>
      <c r="D3" s="158" t="s">
        <v>2247</v>
      </c>
      <c r="E3" s="158" t="s">
        <v>2248</v>
      </c>
      <c r="F3" s="236">
        <v>13.3</v>
      </c>
      <c r="G3" s="159"/>
      <c r="H3" s="158"/>
      <c r="I3" s="158"/>
      <c r="J3" s="158"/>
      <c r="K3" s="158"/>
      <c r="L3" s="207">
        <v>81</v>
      </c>
      <c r="M3" s="207">
        <v>80</v>
      </c>
      <c r="N3" s="158"/>
      <c r="O3" s="158"/>
      <c r="P3" s="160">
        <f>SUM(H3:O3)</f>
        <v>161</v>
      </c>
      <c r="Q3" s="160" t="s">
        <v>33</v>
      </c>
      <c r="R3" s="262">
        <v>115042</v>
      </c>
      <c r="S3" s="160" t="s">
        <v>34</v>
      </c>
      <c r="T3" s="162" t="s">
        <v>59</v>
      </c>
      <c r="U3" s="162"/>
      <c r="V3" s="162"/>
      <c r="W3" s="162">
        <v>1015685</v>
      </c>
      <c r="X3" s="162"/>
      <c r="Y3" s="162"/>
    </row>
    <row r="4" spans="1:25">
      <c r="A4" s="158" t="s">
        <v>146</v>
      </c>
      <c r="B4" s="158" t="s">
        <v>208</v>
      </c>
      <c r="C4" s="207" t="s">
        <v>2249</v>
      </c>
      <c r="D4" s="158" t="s">
        <v>1652</v>
      </c>
      <c r="E4" s="158" t="s">
        <v>2250</v>
      </c>
      <c r="F4" s="236">
        <v>11.8</v>
      </c>
      <c r="G4" s="159"/>
      <c r="H4" s="158"/>
      <c r="I4" s="158"/>
      <c r="J4" s="158"/>
      <c r="K4" s="158"/>
      <c r="L4" s="158"/>
      <c r="M4" s="207">
        <v>80</v>
      </c>
      <c r="N4" s="207">
        <v>27</v>
      </c>
      <c r="O4" s="158"/>
      <c r="P4" s="160">
        <f>SUM(H4:O4)</f>
        <v>107</v>
      </c>
      <c r="Q4" s="412" t="s">
        <v>31</v>
      </c>
      <c r="R4" s="341">
        <v>115102</v>
      </c>
      <c r="S4" s="413" t="s">
        <v>32</v>
      </c>
      <c r="T4" s="162" t="s">
        <v>53</v>
      </c>
      <c r="U4" s="162"/>
      <c r="V4" s="162"/>
      <c r="W4" s="162">
        <v>1015686</v>
      </c>
      <c r="X4" s="162"/>
      <c r="Y4" s="162"/>
    </row>
    <row r="5" spans="1:25">
      <c r="A5" s="158" t="s">
        <v>1688</v>
      </c>
      <c r="B5" s="158" t="s">
        <v>66</v>
      </c>
      <c r="C5" s="207" t="s">
        <v>2251</v>
      </c>
      <c r="D5" s="158" t="s">
        <v>1870</v>
      </c>
      <c r="E5" s="158" t="s">
        <v>2252</v>
      </c>
      <c r="F5" s="236">
        <v>10.3</v>
      </c>
      <c r="G5" s="327"/>
      <c r="H5" s="158"/>
      <c r="I5" s="158"/>
      <c r="J5" s="158"/>
      <c r="K5" s="158"/>
      <c r="L5" s="207">
        <v>27</v>
      </c>
      <c r="M5" s="207">
        <v>60</v>
      </c>
      <c r="N5" s="207">
        <v>60</v>
      </c>
      <c r="O5" s="207">
        <v>14</v>
      </c>
      <c r="P5" s="160">
        <f>SUM(H5:O5)</f>
        <v>161</v>
      </c>
      <c r="Q5" s="412" t="s">
        <v>31</v>
      </c>
      <c r="R5" s="341">
        <v>115105</v>
      </c>
      <c r="S5" s="413" t="s">
        <v>32</v>
      </c>
      <c r="T5" s="162" t="s">
        <v>53</v>
      </c>
      <c r="U5" s="162"/>
      <c r="V5" s="162"/>
      <c r="W5" s="162">
        <v>1015687</v>
      </c>
      <c r="X5" s="162"/>
      <c r="Y5" s="162"/>
    </row>
    <row r="6" spans="1:25">
      <c r="A6" s="158" t="s">
        <v>2253</v>
      </c>
      <c r="B6" s="158" t="s">
        <v>66</v>
      </c>
      <c r="C6" s="207" t="s">
        <v>2254</v>
      </c>
      <c r="D6" s="158" t="s">
        <v>1870</v>
      </c>
      <c r="E6" s="158" t="s">
        <v>2252</v>
      </c>
      <c r="F6" s="236">
        <v>10.3</v>
      </c>
      <c r="G6" s="159"/>
      <c r="H6" s="158"/>
      <c r="I6" s="158"/>
      <c r="J6" s="158"/>
      <c r="K6" s="158"/>
      <c r="L6" s="207">
        <v>27</v>
      </c>
      <c r="M6" s="207">
        <v>60</v>
      </c>
      <c r="N6" s="207">
        <v>60</v>
      </c>
      <c r="O6" s="207">
        <v>14</v>
      </c>
      <c r="P6" s="160">
        <f>SUM(H6:O6)</f>
        <v>161</v>
      </c>
      <c r="Q6" s="412" t="s">
        <v>31</v>
      </c>
      <c r="R6" s="341">
        <v>115106</v>
      </c>
      <c r="S6" s="413" t="s">
        <v>32</v>
      </c>
      <c r="T6" s="162" t="s">
        <v>53</v>
      </c>
      <c r="U6" s="162"/>
      <c r="V6" s="162"/>
      <c r="W6" s="162">
        <v>1015688</v>
      </c>
      <c r="X6" s="162"/>
      <c r="Y6" s="162"/>
    </row>
    <row r="7" spans="1:25">
      <c r="A7" s="158" t="s">
        <v>61</v>
      </c>
      <c r="B7" s="158" t="s">
        <v>66</v>
      </c>
      <c r="C7" s="207" t="s">
        <v>2255</v>
      </c>
      <c r="D7" s="158" t="s">
        <v>225</v>
      </c>
      <c r="E7" s="158" t="s">
        <v>2256</v>
      </c>
      <c r="F7" s="236">
        <v>10.3</v>
      </c>
      <c r="G7" s="159"/>
      <c r="H7" s="158"/>
      <c r="I7" s="158"/>
      <c r="J7" s="158"/>
      <c r="K7" s="158"/>
      <c r="L7" s="207">
        <v>27</v>
      </c>
      <c r="M7" s="207">
        <v>60</v>
      </c>
      <c r="N7" s="207">
        <v>60</v>
      </c>
      <c r="O7" s="207">
        <v>14</v>
      </c>
      <c r="P7" s="160">
        <f>SUM(H7:O7)</f>
        <v>161</v>
      </c>
      <c r="Q7" s="412" t="s">
        <v>31</v>
      </c>
      <c r="R7" s="341">
        <v>115107</v>
      </c>
      <c r="S7" s="413" t="s">
        <v>32</v>
      </c>
      <c r="T7" s="162" t="s">
        <v>53</v>
      </c>
      <c r="U7" s="162"/>
      <c r="V7" s="162"/>
      <c r="W7" s="162">
        <v>1015689</v>
      </c>
      <c r="X7" s="162"/>
      <c r="Y7" s="162"/>
    </row>
    <row r="8" spans="1:25">
      <c r="A8" s="158" t="s">
        <v>63</v>
      </c>
      <c r="B8" s="158" t="s">
        <v>208</v>
      </c>
      <c r="C8" s="207" t="s">
        <v>2257</v>
      </c>
      <c r="D8" s="158" t="s">
        <v>1720</v>
      </c>
      <c r="E8" s="158" t="s">
        <v>2258</v>
      </c>
      <c r="F8" s="236">
        <v>11.8</v>
      </c>
      <c r="G8" s="159"/>
      <c r="H8" s="158"/>
      <c r="I8" s="158"/>
      <c r="J8" s="158"/>
      <c r="K8" s="158"/>
      <c r="L8" s="207">
        <v>27</v>
      </c>
      <c r="M8" s="207">
        <v>60</v>
      </c>
      <c r="N8" s="217">
        <v>60</v>
      </c>
      <c r="O8" s="207">
        <v>14</v>
      </c>
      <c r="P8" s="160">
        <f>SUM(H8:O8)</f>
        <v>161</v>
      </c>
      <c r="Q8" s="412" t="s">
        <v>31</v>
      </c>
      <c r="R8" s="341">
        <v>115104</v>
      </c>
      <c r="S8" s="413" t="s">
        <v>32</v>
      </c>
      <c r="T8" s="162" t="s">
        <v>53</v>
      </c>
      <c r="U8" s="162"/>
      <c r="V8" s="162"/>
      <c r="W8" s="162">
        <v>1015690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201"/>
      <c r="S9" s="160"/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189</v>
      </c>
      <c r="M11" s="164">
        <f>SUM(M3:M10)</f>
        <v>400</v>
      </c>
      <c r="N11" s="164">
        <f>SUM(N3:N10)</f>
        <v>267</v>
      </c>
      <c r="O11" s="164">
        <f>SUM(O3:O10)</f>
        <v>56</v>
      </c>
      <c r="P11" s="164">
        <f>SUM(P3:P10)</f>
        <v>912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46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1339" priority="15" operator="containsText" text="Terminal 1">
      <formula>NOT(ISERROR(SEARCH("Terminal 1",W11)))</formula>
    </cfRule>
    <cfRule type="containsText" dxfId="1338" priority="16" operator="containsText" text="OSCC">
      <formula>NOT(ISERROR(SEARCH("OSCC",W11)))</formula>
    </cfRule>
    <cfRule type="containsText" dxfId="1337" priority="17" operator="containsText" text="GPC">
      <formula>NOT(ISERROR(SEARCH("GPC",W11)))</formula>
    </cfRule>
    <cfRule type="containsText" dxfId="1336" priority="18" operator="containsText" text="Helsinki">
      <formula>NOT(ISERROR(SEARCH("Helsinki",W11)))</formula>
    </cfRule>
  </conditionalFormatting>
  <conditionalFormatting sqref="U3:U9">
    <cfRule type="cellIs" dxfId="1335" priority="12" operator="equal">
      <formula>"LAST"</formula>
    </cfRule>
    <cfRule type="cellIs" dxfId="1334" priority="13" operator="equal">
      <formula>"FIRST"</formula>
    </cfRule>
    <cfRule type="cellIs" dxfId="1333" priority="14" operator="equal">
      <formula>"MIDDLE"</formula>
    </cfRule>
  </conditionalFormatting>
  <conditionalFormatting sqref="U19:U25">
    <cfRule type="cellIs" dxfId="1332" priority="9" operator="equal">
      <formula>"LAST"</formula>
    </cfRule>
    <cfRule type="cellIs" dxfId="1331" priority="10" operator="equal">
      <formula>"FIRST"</formula>
    </cfRule>
    <cfRule type="cellIs" dxfId="1330" priority="11" operator="equal">
      <formula>"MIDDLE"</formula>
    </cfRule>
  </conditionalFormatting>
  <conditionalFormatting sqref="T3:T10">
    <cfRule type="containsText" dxfId="1329" priority="5" operator="containsText" text="Terminal 1">
      <formula>NOT(ISERROR(SEARCH("Terminal 1",T3)))</formula>
    </cfRule>
    <cfRule type="containsText" dxfId="1328" priority="6" operator="containsText" text="OSCC">
      <formula>NOT(ISERROR(SEARCH("OSCC",T3)))</formula>
    </cfRule>
    <cfRule type="containsText" dxfId="1327" priority="7" operator="containsText" text="GPC">
      <formula>NOT(ISERROR(SEARCH("GPC",T3)))</formula>
    </cfRule>
    <cfRule type="containsText" dxfId="1326" priority="8" operator="containsText" text="Helsinki">
      <formula>NOT(ISERROR(SEARCH("Helsinki",T3)))</formula>
    </cfRule>
  </conditionalFormatting>
  <conditionalFormatting sqref="T19:T25">
    <cfRule type="containsText" dxfId="1325" priority="1" operator="containsText" text="Terminal 1">
      <formula>NOT(ISERROR(SEARCH("Terminal 1",T19)))</formula>
    </cfRule>
    <cfRule type="containsText" dxfId="1324" priority="2" operator="containsText" text="OSCC">
      <formula>NOT(ISERROR(SEARCH("OSCC",T19)))</formula>
    </cfRule>
    <cfRule type="containsText" dxfId="1323" priority="3" operator="containsText" text="GPC">
      <formula>NOT(ISERROR(SEARCH("GPC",T19)))</formula>
    </cfRule>
    <cfRule type="containsText" dxfId="1322" priority="4" operator="containsText" text="Helsinki">
      <formula>NOT(ISERROR(SEARCH("Helsinki",T19)))</formula>
    </cfRule>
  </conditionalFormatting>
  <dataValidations count="3">
    <dataValidation type="list" allowBlank="1" showInputMessage="1" showErrorMessage="1" sqref="U3:U9 U19:U25" xr:uid="{E2948B44-D3BB-466C-9EDA-CDE4FCB854F3}">
      <formula1>"FIRST, MIDDLE, LAST"</formula1>
    </dataValidation>
    <dataValidation type="list" showInputMessage="1" showErrorMessage="1" sqref="W11 W26" xr:uid="{12A12BB5-EAF2-4C1E-9632-A27CF1751889}">
      <formula1>"GPC, OSCC, Terminal 1, Helsinki"</formula1>
    </dataValidation>
    <dataValidation type="list" showInputMessage="1" showErrorMessage="1" sqref="T19:T25 T3:T10" xr:uid="{8BCAD2AB-ED1F-4854-9885-1EE3661CEEDF}">
      <formula1>"GPC,OSCC,Terminal 1,Helsinki,Filetfabrikken"</formula1>
    </dataValidation>
  </dataValidations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F74A-8502-4839-9CE5-10C14511FAD6}">
  <sheetPr>
    <tabColor rgb="FFC08FC9"/>
  </sheetPr>
  <dimension ref="A1:Y30"/>
  <sheetViews>
    <sheetView workbookViewId="0">
      <selection activeCell="J6" sqref="J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11" t="s">
        <v>788</v>
      </c>
      <c r="B3" s="158" t="s">
        <v>66</v>
      </c>
      <c r="C3" s="158" t="s">
        <v>2259</v>
      </c>
      <c r="D3" s="158" t="s">
        <v>338</v>
      </c>
      <c r="E3" s="158" t="s">
        <v>2260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/>
      <c r="P3" s="160">
        <f>SUM(H3:O3)</f>
        <v>0</v>
      </c>
      <c r="Q3" s="161" t="s">
        <v>31</v>
      </c>
      <c r="R3" s="160">
        <v>114963</v>
      </c>
      <c r="S3" s="163" t="s">
        <v>32</v>
      </c>
      <c r="T3" s="162" t="s">
        <v>53</v>
      </c>
      <c r="U3" s="162"/>
      <c r="V3" s="162"/>
      <c r="W3" s="162">
        <v>1015672</v>
      </c>
      <c r="X3" s="162"/>
      <c r="Y3" s="162"/>
    </row>
    <row r="4" spans="1:25">
      <c r="A4" s="211" t="s">
        <v>788</v>
      </c>
      <c r="B4" s="158" t="s">
        <v>66</v>
      </c>
      <c r="C4" s="158" t="s">
        <v>2261</v>
      </c>
      <c r="D4" s="158" t="s">
        <v>1870</v>
      </c>
      <c r="E4" s="158" t="s">
        <v>2252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161" t="s">
        <v>31</v>
      </c>
      <c r="R4" s="160">
        <v>114965</v>
      </c>
      <c r="S4" s="163" t="s">
        <v>32</v>
      </c>
      <c r="T4" s="162" t="s">
        <v>53</v>
      </c>
      <c r="U4" s="162"/>
      <c r="V4" s="162"/>
      <c r="W4" s="247">
        <v>1015673</v>
      </c>
      <c r="X4" s="162"/>
      <c r="Y4" s="162"/>
    </row>
    <row r="5" spans="1:25">
      <c r="A5" s="211" t="s">
        <v>788</v>
      </c>
      <c r="B5" s="158" t="s">
        <v>66</v>
      </c>
      <c r="C5" s="158" t="s">
        <v>2262</v>
      </c>
      <c r="D5" s="158" t="s">
        <v>1042</v>
      </c>
      <c r="E5" s="158" t="s">
        <v>2263</v>
      </c>
      <c r="F5" s="236">
        <v>10.199999999999999</v>
      </c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1" t="s">
        <v>31</v>
      </c>
      <c r="R5" s="160">
        <v>114968</v>
      </c>
      <c r="S5" s="163" t="s">
        <v>32</v>
      </c>
      <c r="T5" s="162" t="s">
        <v>59</v>
      </c>
      <c r="U5" s="162"/>
      <c r="V5" s="162"/>
      <c r="W5" s="162">
        <v>1015674</v>
      </c>
      <c r="X5" s="162"/>
      <c r="Y5" s="162" t="s">
        <v>2264</v>
      </c>
    </row>
    <row r="6" spans="1:25">
      <c r="A6" s="158" t="s">
        <v>2225</v>
      </c>
      <c r="B6" s="158" t="s">
        <v>360</v>
      </c>
      <c r="C6" s="158" t="s">
        <v>2265</v>
      </c>
      <c r="D6" s="158" t="s">
        <v>362</v>
      </c>
      <c r="E6" s="158" t="s">
        <v>2266</v>
      </c>
      <c r="F6" s="236">
        <v>14.3</v>
      </c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160">
        <v>115000</v>
      </c>
      <c r="S6" s="163" t="s">
        <v>32</v>
      </c>
      <c r="T6" s="162" t="s">
        <v>53</v>
      </c>
      <c r="U6" s="162"/>
      <c r="V6" s="162"/>
      <c r="W6" s="162">
        <v>1015657</v>
      </c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321" priority="15" operator="containsText" text="Terminal 1">
      <formula>NOT(ISERROR(SEARCH("Terminal 1",W11)))</formula>
    </cfRule>
    <cfRule type="containsText" dxfId="1320" priority="16" operator="containsText" text="OSCC">
      <formula>NOT(ISERROR(SEARCH("OSCC",W11)))</formula>
    </cfRule>
    <cfRule type="containsText" dxfId="1319" priority="17" operator="containsText" text="GPC">
      <formula>NOT(ISERROR(SEARCH("GPC",W11)))</formula>
    </cfRule>
    <cfRule type="containsText" dxfId="1318" priority="18" operator="containsText" text="Helsinki">
      <formula>NOT(ISERROR(SEARCH("Helsinki",W11)))</formula>
    </cfRule>
  </conditionalFormatting>
  <conditionalFormatting sqref="U3:U9">
    <cfRule type="cellIs" dxfId="1317" priority="12" operator="equal">
      <formula>"LAST"</formula>
    </cfRule>
    <cfRule type="cellIs" dxfId="1316" priority="13" operator="equal">
      <formula>"FIRST"</formula>
    </cfRule>
    <cfRule type="cellIs" dxfId="1315" priority="14" operator="equal">
      <formula>"MIDDLE"</formula>
    </cfRule>
  </conditionalFormatting>
  <conditionalFormatting sqref="U19:U25">
    <cfRule type="cellIs" dxfId="1314" priority="9" operator="equal">
      <formula>"LAST"</formula>
    </cfRule>
    <cfRule type="cellIs" dxfId="1313" priority="10" operator="equal">
      <formula>"FIRST"</formula>
    </cfRule>
    <cfRule type="cellIs" dxfId="1312" priority="11" operator="equal">
      <formula>"MIDDLE"</formula>
    </cfRule>
  </conditionalFormatting>
  <conditionalFormatting sqref="T3:T10">
    <cfRule type="containsText" dxfId="1311" priority="5" operator="containsText" text="Terminal 1">
      <formula>NOT(ISERROR(SEARCH("Terminal 1",T3)))</formula>
    </cfRule>
    <cfRule type="containsText" dxfId="1310" priority="6" operator="containsText" text="OSCC">
      <formula>NOT(ISERROR(SEARCH("OSCC",T3)))</formula>
    </cfRule>
    <cfRule type="containsText" dxfId="1309" priority="7" operator="containsText" text="GPC">
      <formula>NOT(ISERROR(SEARCH("GPC",T3)))</formula>
    </cfRule>
    <cfRule type="containsText" dxfId="1308" priority="8" operator="containsText" text="Helsinki">
      <formula>NOT(ISERROR(SEARCH("Helsinki",T3)))</formula>
    </cfRule>
  </conditionalFormatting>
  <conditionalFormatting sqref="T19:T25">
    <cfRule type="containsText" dxfId="1307" priority="1" operator="containsText" text="Terminal 1">
      <formula>NOT(ISERROR(SEARCH("Terminal 1",T19)))</formula>
    </cfRule>
    <cfRule type="containsText" dxfId="1306" priority="2" operator="containsText" text="OSCC">
      <formula>NOT(ISERROR(SEARCH("OSCC",T19)))</formula>
    </cfRule>
    <cfRule type="containsText" dxfId="1305" priority="3" operator="containsText" text="GPC">
      <formula>NOT(ISERROR(SEARCH("GPC",T19)))</formula>
    </cfRule>
    <cfRule type="containsText" dxfId="1304" priority="4" operator="containsText" text="Helsinki">
      <formula>NOT(ISERROR(SEARCH("Helsinki",T19)))</formula>
    </cfRule>
  </conditionalFormatting>
  <dataValidations count="3">
    <dataValidation type="list" showInputMessage="1" showErrorMessage="1" sqref="T19:T25 T3:T10" xr:uid="{A6D95B3A-D7C7-4045-8B42-94032474054E}">
      <formula1>"GPC,OSCC,Terminal 1,Helsinki,Filetfabrikken"</formula1>
    </dataValidation>
    <dataValidation type="list" showInputMessage="1" showErrorMessage="1" sqref="W11 W26" xr:uid="{08E86B4D-1287-4DBF-AB54-CCD7EF736E4B}">
      <formula1>"GPC, OSCC, Terminal 1, Helsinki"</formula1>
    </dataValidation>
    <dataValidation type="list" allowBlank="1" showInputMessage="1" showErrorMessage="1" sqref="U3:U9 U19:U25" xr:uid="{3D4DE1A2-A57C-4B0C-AE57-186391DC2C7F}">
      <formula1>"FIRST, MIDDLE, LAST"</formula1>
    </dataValidation>
  </dataValidations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3D23-ECD3-4894-BB35-C2D006C9C993}">
  <sheetPr>
    <tabColor theme="5" tint="0.79998168889431442"/>
  </sheetPr>
  <dimension ref="A1:Y30"/>
  <sheetViews>
    <sheetView workbookViewId="0">
      <selection activeCell="N14" sqref="N14"/>
    </sheetView>
  </sheetViews>
  <sheetFormatPr defaultRowHeight="15"/>
  <cols>
    <col min="1" max="1" width="21.285156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2267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31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63</v>
      </c>
      <c r="B3" s="158" t="s">
        <v>1013</v>
      </c>
      <c r="C3" s="158" t="s">
        <v>2268</v>
      </c>
      <c r="D3" s="158" t="s">
        <v>747</v>
      </c>
      <c r="E3" s="158" t="s">
        <v>2269</v>
      </c>
      <c r="F3" s="236">
        <v>10.199999999999999</v>
      </c>
      <c r="G3" s="159"/>
      <c r="H3" s="158"/>
      <c r="I3" s="158"/>
      <c r="J3" s="158"/>
      <c r="K3" s="158"/>
      <c r="L3" s="207">
        <v>80</v>
      </c>
      <c r="M3" s="207">
        <v>81</v>
      </c>
      <c r="N3" s="158"/>
      <c r="O3" s="158"/>
      <c r="P3" s="160">
        <f>SUM(H3:O3)</f>
        <v>161</v>
      </c>
      <c r="Q3" s="412" t="s">
        <v>31</v>
      </c>
      <c r="R3" s="345">
        <v>115001</v>
      </c>
      <c r="S3" s="413" t="s">
        <v>32</v>
      </c>
      <c r="T3" s="162" t="s">
        <v>59</v>
      </c>
      <c r="U3" s="162" t="s">
        <v>54</v>
      </c>
      <c r="V3" s="162"/>
      <c r="W3" s="162">
        <v>1015585</v>
      </c>
      <c r="X3" s="162"/>
      <c r="Y3" s="162"/>
    </row>
    <row r="4" spans="1:25">
      <c r="A4" s="158" t="s">
        <v>304</v>
      </c>
      <c r="B4" s="158" t="s">
        <v>66</v>
      </c>
      <c r="C4" s="158" t="s">
        <v>2270</v>
      </c>
      <c r="D4" s="158" t="s">
        <v>225</v>
      </c>
      <c r="E4" s="158" t="s">
        <v>2271</v>
      </c>
      <c r="F4" s="236">
        <v>10.3</v>
      </c>
      <c r="G4" s="159"/>
      <c r="H4" s="158"/>
      <c r="I4" s="158"/>
      <c r="J4" s="158"/>
      <c r="K4" s="158"/>
      <c r="L4" s="207">
        <v>80</v>
      </c>
      <c r="M4" s="207">
        <v>81</v>
      </c>
      <c r="N4" s="158"/>
      <c r="O4" s="158"/>
      <c r="P4" s="160">
        <f>SUM(H4:O4)</f>
        <v>161</v>
      </c>
      <c r="Q4" s="412" t="s">
        <v>31</v>
      </c>
      <c r="R4" s="345">
        <v>115005</v>
      </c>
      <c r="S4" s="413" t="s">
        <v>32</v>
      </c>
      <c r="T4" s="162" t="s">
        <v>53</v>
      </c>
      <c r="U4" s="162" t="s">
        <v>60</v>
      </c>
      <c r="V4" s="162"/>
      <c r="W4" s="162">
        <v>1015586</v>
      </c>
      <c r="X4" s="162"/>
      <c r="Y4" s="162"/>
    </row>
    <row r="5" spans="1:25">
      <c r="A5" s="158" t="s">
        <v>2272</v>
      </c>
      <c r="B5" s="158" t="s">
        <v>66</v>
      </c>
      <c r="C5" s="158" t="s">
        <v>2273</v>
      </c>
      <c r="D5" s="158" t="s">
        <v>225</v>
      </c>
      <c r="E5" s="158" t="s">
        <v>2271</v>
      </c>
      <c r="F5" s="236">
        <v>10.3</v>
      </c>
      <c r="G5" s="159"/>
      <c r="H5" s="158"/>
      <c r="I5" s="158"/>
      <c r="J5" s="158"/>
      <c r="K5" s="158"/>
      <c r="L5" s="158">
        <v>80</v>
      </c>
      <c r="M5" s="207">
        <v>81</v>
      </c>
      <c r="N5" s="158"/>
      <c r="O5" s="158"/>
      <c r="P5" s="160">
        <f>SUM(H5:O5)</f>
        <v>161</v>
      </c>
      <c r="Q5" s="412" t="s">
        <v>31</v>
      </c>
      <c r="R5" s="345">
        <v>115006</v>
      </c>
      <c r="S5" s="413" t="s">
        <v>32</v>
      </c>
      <c r="T5" s="162" t="s">
        <v>53</v>
      </c>
      <c r="U5" s="162" t="s">
        <v>60</v>
      </c>
      <c r="V5" s="162"/>
      <c r="W5" s="162">
        <v>1015588</v>
      </c>
      <c r="X5" s="162"/>
      <c r="Y5" s="162"/>
    </row>
    <row r="6" spans="1:25">
      <c r="A6" s="158" t="s">
        <v>146</v>
      </c>
      <c r="B6" s="158" t="s">
        <v>208</v>
      </c>
      <c r="C6" s="158" t="s">
        <v>2274</v>
      </c>
      <c r="D6" s="158" t="s">
        <v>1720</v>
      </c>
      <c r="E6" s="158" t="s">
        <v>2275</v>
      </c>
      <c r="F6" s="236">
        <v>11.8</v>
      </c>
      <c r="G6" s="159"/>
      <c r="H6" s="158"/>
      <c r="I6" s="158"/>
      <c r="J6" s="158"/>
      <c r="K6" s="158"/>
      <c r="L6" s="158">
        <v>27</v>
      </c>
      <c r="M6" s="207">
        <v>81</v>
      </c>
      <c r="N6" s="158"/>
      <c r="O6" s="158"/>
      <c r="P6" s="160">
        <f>SUM(H6:O6)</f>
        <v>108</v>
      </c>
      <c r="Q6" s="412" t="s">
        <v>31</v>
      </c>
      <c r="R6" s="345">
        <v>115004</v>
      </c>
      <c r="S6" s="413" t="s">
        <v>32</v>
      </c>
      <c r="T6" s="162" t="s">
        <v>53</v>
      </c>
      <c r="U6" s="162" t="s">
        <v>60</v>
      </c>
      <c r="V6" s="162"/>
      <c r="W6" s="162">
        <v>1015590</v>
      </c>
      <c r="X6" s="162"/>
      <c r="Y6" s="162"/>
    </row>
    <row r="7" spans="1:25">
      <c r="A7" s="158" t="s">
        <v>63</v>
      </c>
      <c r="B7" s="158" t="s">
        <v>208</v>
      </c>
      <c r="C7" s="158" t="s">
        <v>2276</v>
      </c>
      <c r="D7" s="158" t="s">
        <v>1720</v>
      </c>
      <c r="E7" s="158" t="s">
        <v>2275</v>
      </c>
      <c r="F7" s="236">
        <v>11.8</v>
      </c>
      <c r="G7" s="159"/>
      <c r="H7" s="158"/>
      <c r="I7" s="158"/>
      <c r="J7" s="158"/>
      <c r="K7" s="158"/>
      <c r="L7" s="158"/>
      <c r="M7" s="207">
        <v>81</v>
      </c>
      <c r="N7" s="207">
        <v>80</v>
      </c>
      <c r="O7" s="158"/>
      <c r="P7" s="160">
        <f>SUM(H7:O7)</f>
        <v>161</v>
      </c>
      <c r="Q7" s="412" t="s">
        <v>31</v>
      </c>
      <c r="R7" s="345">
        <v>115002</v>
      </c>
      <c r="S7" s="413" t="s">
        <v>32</v>
      </c>
      <c r="T7" s="162" t="s">
        <v>53</v>
      </c>
      <c r="U7" s="162" t="s">
        <v>60</v>
      </c>
      <c r="V7" s="162"/>
      <c r="W7" s="162">
        <v>1015591</v>
      </c>
      <c r="X7" s="162"/>
      <c r="Y7" s="162"/>
    </row>
    <row r="8" spans="1:25">
      <c r="A8" s="158" t="s">
        <v>931</v>
      </c>
      <c r="B8" s="158" t="s">
        <v>1013</v>
      </c>
      <c r="C8" s="158" t="s">
        <v>2277</v>
      </c>
      <c r="D8" s="158" t="s">
        <v>747</v>
      </c>
      <c r="E8" s="158" t="s">
        <v>2269</v>
      </c>
      <c r="F8" s="236">
        <v>10.199999999999999</v>
      </c>
      <c r="G8" s="159"/>
      <c r="H8" s="158"/>
      <c r="I8" s="158"/>
      <c r="J8" s="158"/>
      <c r="K8" s="158"/>
      <c r="L8" s="207">
        <v>80</v>
      </c>
      <c r="M8" s="207">
        <v>81</v>
      </c>
      <c r="N8" s="158"/>
      <c r="O8" s="158"/>
      <c r="P8" s="160">
        <f>SUM(H8:O8)</f>
        <v>161</v>
      </c>
      <c r="Q8" s="412" t="s">
        <v>31</v>
      </c>
      <c r="R8" s="345">
        <v>115003</v>
      </c>
      <c r="S8" s="413" t="s">
        <v>32</v>
      </c>
      <c r="T8" s="162" t="s">
        <v>59</v>
      </c>
      <c r="U8" s="162" t="s">
        <v>54</v>
      </c>
      <c r="V8" s="162"/>
      <c r="W8" s="162">
        <v>1015593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201"/>
      <c r="S9" s="160"/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347</v>
      </c>
      <c r="M11" s="164">
        <f>SUM(M3:M10)</f>
        <v>486</v>
      </c>
      <c r="N11" s="164">
        <f>SUM(N3:N10)</f>
        <v>80</v>
      </c>
      <c r="O11" s="164">
        <f>SUM(O3:O10)</f>
        <v>0</v>
      </c>
      <c r="P11" s="164">
        <f>SUM(P3:P10)</f>
        <v>913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2278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 t="s">
        <v>291</v>
      </c>
      <c r="B19" s="158" t="s">
        <v>1</v>
      </c>
      <c r="C19" s="158"/>
      <c r="D19" s="158" t="s">
        <v>45</v>
      </c>
      <c r="E19" s="158"/>
      <c r="F19" s="158"/>
      <c r="G19" s="159"/>
      <c r="H19" s="158"/>
      <c r="I19" s="158"/>
      <c r="J19" s="158"/>
      <c r="K19" s="207">
        <v>81</v>
      </c>
      <c r="L19" s="158">
        <v>805</v>
      </c>
      <c r="M19" s="158"/>
      <c r="N19" s="158"/>
      <c r="O19" s="158"/>
      <c r="P19" s="160">
        <f>SUM(H19:O19)</f>
        <v>886</v>
      </c>
      <c r="Q19" s="160" t="s">
        <v>33</v>
      </c>
      <c r="R19" s="160">
        <v>114985</v>
      </c>
      <c r="S19" s="160" t="s">
        <v>34</v>
      </c>
      <c r="T19" s="162"/>
      <c r="U19" s="162"/>
      <c r="V19" s="162"/>
      <c r="W19" s="162"/>
      <c r="X19" s="162"/>
      <c r="Y19" s="162"/>
    </row>
    <row r="20" spans="1:25" ht="35.25">
      <c r="A20" s="158" t="s">
        <v>1066</v>
      </c>
      <c r="B20" s="158" t="s">
        <v>985</v>
      </c>
      <c r="C20" s="207" t="s">
        <v>2279</v>
      </c>
      <c r="D20" s="158" t="s">
        <v>987</v>
      </c>
      <c r="E20" s="158" t="s">
        <v>2280</v>
      </c>
      <c r="F20" s="158">
        <v>27</v>
      </c>
      <c r="G20" s="159"/>
      <c r="H20" s="158"/>
      <c r="I20" s="158"/>
      <c r="J20" s="158"/>
      <c r="K20" s="158"/>
      <c r="L20" s="158">
        <v>50</v>
      </c>
      <c r="M20" s="158"/>
      <c r="N20" s="158"/>
      <c r="O20" s="158"/>
      <c r="P20" s="160">
        <f>SUM(H20:O20)</f>
        <v>50</v>
      </c>
      <c r="Q20" s="160" t="s">
        <v>33</v>
      </c>
      <c r="R20" s="160">
        <v>114987</v>
      </c>
      <c r="S20" s="160" t="s">
        <v>34</v>
      </c>
      <c r="T20" s="162" t="s">
        <v>213</v>
      </c>
      <c r="U20" s="162" t="s">
        <v>54</v>
      </c>
      <c r="V20" s="162"/>
      <c r="W20" s="162">
        <v>1015594</v>
      </c>
      <c r="X20" s="307" t="s">
        <v>990</v>
      </c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/>
      <c r="R21" s="160"/>
      <c r="S21" s="163"/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/>
      <c r="R22" s="160"/>
      <c r="S22" s="160"/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/>
      <c r="R23" s="160"/>
      <c r="S23" s="160"/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/>
      <c r="R24" s="160"/>
      <c r="S24" s="160"/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/>
      <c r="R25" s="160"/>
      <c r="S25" s="160"/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81</v>
      </c>
      <c r="L26" s="164">
        <f>SUM(L19:L25)</f>
        <v>855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936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1303" priority="15" operator="containsText" text="Terminal 1">
      <formula>NOT(ISERROR(SEARCH("Terminal 1",W11)))</formula>
    </cfRule>
    <cfRule type="containsText" dxfId="1302" priority="16" operator="containsText" text="OSCC">
      <formula>NOT(ISERROR(SEARCH("OSCC",W11)))</formula>
    </cfRule>
    <cfRule type="containsText" dxfId="1301" priority="17" operator="containsText" text="GPC">
      <formula>NOT(ISERROR(SEARCH("GPC",W11)))</formula>
    </cfRule>
    <cfRule type="containsText" dxfId="1300" priority="18" operator="containsText" text="Helsinki">
      <formula>NOT(ISERROR(SEARCH("Helsinki",W11)))</formula>
    </cfRule>
  </conditionalFormatting>
  <conditionalFormatting sqref="U3:U9">
    <cfRule type="cellIs" dxfId="1299" priority="12" operator="equal">
      <formula>"LAST"</formula>
    </cfRule>
    <cfRule type="cellIs" dxfId="1298" priority="13" operator="equal">
      <formula>"FIRST"</formula>
    </cfRule>
    <cfRule type="cellIs" dxfId="1297" priority="14" operator="equal">
      <formula>"MIDDLE"</formula>
    </cfRule>
  </conditionalFormatting>
  <conditionalFormatting sqref="U19:U25">
    <cfRule type="cellIs" dxfId="1296" priority="9" operator="equal">
      <formula>"LAST"</formula>
    </cfRule>
    <cfRule type="cellIs" dxfId="1295" priority="10" operator="equal">
      <formula>"FIRST"</formula>
    </cfRule>
    <cfRule type="cellIs" dxfId="1294" priority="11" operator="equal">
      <formula>"MIDDLE"</formula>
    </cfRule>
  </conditionalFormatting>
  <conditionalFormatting sqref="T3:T10">
    <cfRule type="containsText" dxfId="1293" priority="5" operator="containsText" text="Terminal 1">
      <formula>NOT(ISERROR(SEARCH("Terminal 1",T3)))</formula>
    </cfRule>
    <cfRule type="containsText" dxfId="1292" priority="6" operator="containsText" text="OSCC">
      <formula>NOT(ISERROR(SEARCH("OSCC",T3)))</formula>
    </cfRule>
    <cfRule type="containsText" dxfId="1291" priority="7" operator="containsText" text="GPC">
      <formula>NOT(ISERROR(SEARCH("GPC",T3)))</formula>
    </cfRule>
    <cfRule type="containsText" dxfId="1290" priority="8" operator="containsText" text="Helsinki">
      <formula>NOT(ISERROR(SEARCH("Helsinki",T3)))</formula>
    </cfRule>
  </conditionalFormatting>
  <conditionalFormatting sqref="T19:T25">
    <cfRule type="containsText" dxfId="1289" priority="1" operator="containsText" text="Terminal 1">
      <formula>NOT(ISERROR(SEARCH("Terminal 1",T19)))</formula>
    </cfRule>
    <cfRule type="containsText" dxfId="1288" priority="2" operator="containsText" text="OSCC">
      <formula>NOT(ISERROR(SEARCH("OSCC",T19)))</formula>
    </cfRule>
    <cfRule type="containsText" dxfId="1287" priority="3" operator="containsText" text="GPC">
      <formula>NOT(ISERROR(SEARCH("GPC",T19)))</formula>
    </cfRule>
    <cfRule type="containsText" dxfId="1286" priority="4" operator="containsText" text="Helsinki">
      <formula>NOT(ISERROR(SEARCH("Helsinki",T19)))</formula>
    </cfRule>
  </conditionalFormatting>
  <dataValidations count="3">
    <dataValidation type="list" showInputMessage="1" showErrorMessage="1" sqref="T3:T10 T19:T25" xr:uid="{5F5BD81A-7B47-4627-9BF9-E5B86982E28E}">
      <formula1>"GPC,OSCC,Terminal 1,Helsinki,Filetfabrikken"</formula1>
    </dataValidation>
    <dataValidation type="list" showInputMessage="1" showErrorMessage="1" sqref="W11 W26" xr:uid="{C4E00244-0A1F-477A-9FDD-7B10C740B278}">
      <formula1>"GPC, OSCC, Terminal 1, Helsinki"</formula1>
    </dataValidation>
    <dataValidation type="list" allowBlank="1" showInputMessage="1" showErrorMessage="1" sqref="U19:U25 U3:U9" xr:uid="{1E96C72D-37AE-40DA-B786-6B04EBB0DCA1}">
      <formula1>"FIRST, MIDDLE, LAST"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3CCF-C4F8-4A48-A413-DB220E02632C}">
  <sheetPr>
    <tabColor rgb="FFF2C4F2"/>
  </sheetPr>
  <dimension ref="A1:AB14"/>
  <sheetViews>
    <sheetView workbookViewId="0">
      <selection activeCell="A7" sqref="A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3.5703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303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304</v>
      </c>
      <c r="B3" s="158" t="s">
        <v>192</v>
      </c>
      <c r="C3" s="207" t="s">
        <v>305</v>
      </c>
      <c r="D3" s="158" t="s">
        <v>281</v>
      </c>
      <c r="E3" s="158" t="s">
        <v>306</v>
      </c>
      <c r="F3" s="236">
        <v>12.65</v>
      </c>
      <c r="G3" s="628">
        <v>121460</v>
      </c>
      <c r="H3" s="722" t="s">
        <v>307</v>
      </c>
      <c r="I3" s="158"/>
      <c r="J3" s="158"/>
      <c r="K3" s="158"/>
      <c r="L3" s="158"/>
      <c r="M3" s="207">
        <v>54</v>
      </c>
      <c r="N3" s="207">
        <v>59</v>
      </c>
      <c r="O3" s="207">
        <v>48</v>
      </c>
      <c r="P3" s="158"/>
      <c r="Q3" s="160">
        <f>SUM(I3:P3)</f>
        <v>161</v>
      </c>
      <c r="R3" s="514" t="s">
        <v>31</v>
      </c>
      <c r="S3" s="516" t="s">
        <v>32</v>
      </c>
      <c r="T3" s="653" t="b">
        <v>1</v>
      </c>
      <c r="U3" s="206">
        <v>0.20833333333333334</v>
      </c>
      <c r="V3" s="162" t="s">
        <v>59</v>
      </c>
      <c r="W3" s="162" t="s">
        <v>60</v>
      </c>
      <c r="X3" s="162" t="s">
        <v>308</v>
      </c>
      <c r="Y3" s="162"/>
      <c r="Z3" s="162">
        <v>1022026</v>
      </c>
      <c r="AA3" s="162"/>
      <c r="AB3" s="162"/>
    </row>
    <row r="4" spans="1:28" ht="24">
      <c r="A4" s="158" t="s">
        <v>304</v>
      </c>
      <c r="B4" s="158" t="s">
        <v>192</v>
      </c>
      <c r="C4" s="207" t="s">
        <v>309</v>
      </c>
      <c r="D4" s="158" t="s">
        <v>281</v>
      </c>
      <c r="E4" s="158" t="s">
        <v>306</v>
      </c>
      <c r="F4" s="236">
        <v>12.65</v>
      </c>
      <c r="G4" s="628">
        <v>121462</v>
      </c>
      <c r="H4" s="722" t="s">
        <v>307</v>
      </c>
      <c r="I4" s="158"/>
      <c r="J4" s="158"/>
      <c r="K4" s="158"/>
      <c r="L4" s="158"/>
      <c r="M4" s="207">
        <v>60</v>
      </c>
      <c r="N4" s="207">
        <v>60</v>
      </c>
      <c r="O4" s="207">
        <v>41</v>
      </c>
      <c r="P4" s="158"/>
      <c r="Q4" s="160">
        <f>SUM(I4:P4)</f>
        <v>161</v>
      </c>
      <c r="R4" s="514" t="s">
        <v>31</v>
      </c>
      <c r="S4" s="516" t="s">
        <v>32</v>
      </c>
      <c r="T4" s="653" t="b">
        <v>1</v>
      </c>
      <c r="U4" s="206">
        <v>0.20833333333333334</v>
      </c>
      <c r="V4" s="162" t="s">
        <v>59</v>
      </c>
      <c r="W4" s="162" t="s">
        <v>60</v>
      </c>
      <c r="X4" s="162" t="s">
        <v>308</v>
      </c>
      <c r="Y4" s="162"/>
      <c r="Z4" s="162">
        <v>1022027</v>
      </c>
      <c r="AA4" s="162"/>
      <c r="AB4" s="162"/>
    </row>
    <row r="5" spans="1:28" ht="24">
      <c r="A5" s="158" t="s">
        <v>310</v>
      </c>
      <c r="B5" s="158" t="s">
        <v>192</v>
      </c>
      <c r="C5" s="207" t="s">
        <v>311</v>
      </c>
      <c r="D5" s="158" t="s">
        <v>281</v>
      </c>
      <c r="E5" s="158" t="s">
        <v>306</v>
      </c>
      <c r="F5" s="236">
        <v>12.65</v>
      </c>
      <c r="G5" s="628">
        <v>121450</v>
      </c>
      <c r="H5" s="722" t="s">
        <v>267</v>
      </c>
      <c r="I5" s="158"/>
      <c r="J5" s="158"/>
      <c r="K5" s="158"/>
      <c r="L5" s="158"/>
      <c r="M5" s="207">
        <v>41</v>
      </c>
      <c r="N5" s="207">
        <v>30</v>
      </c>
      <c r="O5" s="207">
        <v>90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0.20833333333333334</v>
      </c>
      <c r="V5" s="162" t="s">
        <v>59</v>
      </c>
      <c r="W5" s="162" t="s">
        <v>60</v>
      </c>
      <c r="X5" s="162" t="s">
        <v>308</v>
      </c>
      <c r="Y5" s="162"/>
      <c r="Z5" s="162">
        <v>1022028</v>
      </c>
      <c r="AA5" s="162"/>
      <c r="AB5" s="162"/>
    </row>
    <row r="6" spans="1:28" ht="24">
      <c r="A6" s="158" t="s">
        <v>65</v>
      </c>
      <c r="B6" s="158" t="s">
        <v>66</v>
      </c>
      <c r="C6" s="207" t="s">
        <v>312</v>
      </c>
      <c r="D6" s="158" t="s">
        <v>244</v>
      </c>
      <c r="E6" s="158" t="s">
        <v>313</v>
      </c>
      <c r="F6" s="236">
        <v>12.4</v>
      </c>
      <c r="G6" s="628">
        <v>121451</v>
      </c>
      <c r="H6" s="722" t="s">
        <v>267</v>
      </c>
      <c r="I6" s="158"/>
      <c r="J6" s="158"/>
      <c r="K6" s="158"/>
      <c r="L6" s="158"/>
      <c r="M6" s="207">
        <v>30</v>
      </c>
      <c r="N6" s="207">
        <v>60</v>
      </c>
      <c r="O6" s="207">
        <v>71</v>
      </c>
      <c r="P6" s="158"/>
      <c r="Q6" s="160">
        <f>SUM(I6:P6)</f>
        <v>161</v>
      </c>
      <c r="R6" s="514" t="s">
        <v>31</v>
      </c>
      <c r="S6" s="516" t="s">
        <v>32</v>
      </c>
      <c r="T6" s="653" t="b">
        <v>1</v>
      </c>
      <c r="U6" s="206">
        <v>0.20833333333333334</v>
      </c>
      <c r="V6" s="162" t="s">
        <v>59</v>
      </c>
      <c r="W6" s="162" t="s">
        <v>60</v>
      </c>
      <c r="X6" s="162" t="s">
        <v>308</v>
      </c>
      <c r="Y6" s="162"/>
      <c r="Z6" s="162">
        <v>1022033</v>
      </c>
      <c r="AA6" s="162"/>
      <c r="AB6" s="162"/>
    </row>
    <row r="7" spans="1:28" ht="24">
      <c r="A7" s="158" t="s">
        <v>48</v>
      </c>
      <c r="B7" s="158" t="s">
        <v>49</v>
      </c>
      <c r="C7" s="207" t="s">
        <v>314</v>
      </c>
      <c r="D7" s="158" t="s">
        <v>57</v>
      </c>
      <c r="E7" s="158" t="s">
        <v>315</v>
      </c>
      <c r="F7" s="236">
        <v>10.9</v>
      </c>
      <c r="G7" s="628">
        <v>121452</v>
      </c>
      <c r="H7" s="722" t="s">
        <v>316</v>
      </c>
      <c r="I7" s="158"/>
      <c r="J7" s="158"/>
      <c r="K7" s="158"/>
      <c r="L7" s="158"/>
      <c r="M7" s="158"/>
      <c r="N7" s="207">
        <v>44</v>
      </c>
      <c r="O7" s="207">
        <v>90</v>
      </c>
      <c r="P7" s="207">
        <v>27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213</v>
      </c>
      <c r="W7" s="162" t="s">
        <v>54</v>
      </c>
      <c r="X7" s="162" t="s">
        <v>308</v>
      </c>
      <c r="Y7" s="162"/>
      <c r="Z7" s="162">
        <v>1022036</v>
      </c>
      <c r="AA7" s="162"/>
      <c r="AB7" s="162"/>
    </row>
    <row r="8" spans="1:28" ht="24">
      <c r="A8" s="158" t="s">
        <v>178</v>
      </c>
      <c r="B8" s="158" t="s">
        <v>49</v>
      </c>
      <c r="C8" s="207" t="s">
        <v>317</v>
      </c>
      <c r="D8" s="158" t="s">
        <v>57</v>
      </c>
      <c r="E8" s="158" t="s">
        <v>315</v>
      </c>
      <c r="F8" s="236">
        <v>10.9</v>
      </c>
      <c r="G8" s="628">
        <v>121453</v>
      </c>
      <c r="H8" s="722" t="s">
        <v>316</v>
      </c>
      <c r="I8" s="158"/>
      <c r="J8" s="158"/>
      <c r="K8" s="158"/>
      <c r="L8" s="158"/>
      <c r="M8" s="158"/>
      <c r="N8" s="207">
        <v>30</v>
      </c>
      <c r="O8" s="207">
        <v>90</v>
      </c>
      <c r="P8" s="207">
        <v>41</v>
      </c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0.25</v>
      </c>
      <c r="V8" s="162" t="s">
        <v>213</v>
      </c>
      <c r="W8" s="162" t="s">
        <v>54</v>
      </c>
      <c r="X8" s="162" t="s">
        <v>308</v>
      </c>
      <c r="Y8" s="162"/>
      <c r="Z8" s="162">
        <v>1022039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185</v>
      </c>
      <c r="N9" s="164">
        <f>SUM(N3:N8)</f>
        <v>283</v>
      </c>
      <c r="O9" s="164">
        <f>SUM(O3:O8)</f>
        <v>430</v>
      </c>
      <c r="P9" s="164">
        <f>SUM(P3:P8)</f>
        <v>68</v>
      </c>
      <c r="Q9" s="164">
        <f>SUM(Q3:Q8)</f>
        <v>966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3154" priority="7" operator="containsText" text="Terminal 1">
      <formula>NOT(ISERROR(SEARCH("Terminal 1",Z9)))</formula>
    </cfRule>
    <cfRule type="containsText" dxfId="3153" priority="8" operator="containsText" text="OSCC">
      <formula>NOT(ISERROR(SEARCH("OSCC",Z9)))</formula>
    </cfRule>
    <cfRule type="containsText" dxfId="3152" priority="9" operator="containsText" text="GPC">
      <formula>NOT(ISERROR(SEARCH("GPC",Z9)))</formula>
    </cfRule>
    <cfRule type="containsText" dxfId="3151" priority="10" operator="containsText" text="Helsinki">
      <formula>NOT(ISERROR(SEARCH("Helsinki",Z9)))</formula>
    </cfRule>
  </conditionalFormatting>
  <conditionalFormatting sqref="W3:W8">
    <cfRule type="cellIs" dxfId="3150" priority="4" operator="equal">
      <formula>"LAST"</formula>
    </cfRule>
    <cfRule type="cellIs" dxfId="3149" priority="5" operator="equal">
      <formula>"FIRST"</formula>
    </cfRule>
    <cfRule type="cellIs" dxfId="3148" priority="6" operator="equal">
      <formula>"MIDDLE"</formula>
    </cfRule>
  </conditionalFormatting>
  <dataValidations count="2">
    <dataValidation type="list" showInputMessage="1" showErrorMessage="1" sqref="Z9" xr:uid="{596D42B3-29E8-4BDA-AF00-316F834FC88E}">
      <formula1>"GPC, OSCC, Terminal 1, Helsinki"</formula1>
    </dataValidation>
    <dataValidation type="list" allowBlank="1" showInputMessage="1" showErrorMessage="1" sqref="W3:W8" xr:uid="{5C7CEEEF-1534-4AF9-A325-9B54B8283246}">
      <formula1>"FIRST, MIDDLE, LAST"</formula1>
    </dataValidation>
  </dataValidations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9892-14D6-4CBC-B8D0-7A3387DE6129}">
  <sheetPr>
    <tabColor rgb="FFC08FC9"/>
  </sheetPr>
  <dimension ref="A1:Y30"/>
  <sheetViews>
    <sheetView workbookViewId="0">
      <selection activeCell="C3" sqref="C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3.140625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11" t="s">
        <v>788</v>
      </c>
      <c r="B3" s="158" t="s">
        <v>66</v>
      </c>
      <c r="C3" s="158" t="s">
        <v>2281</v>
      </c>
      <c r="D3" s="158" t="s">
        <v>2282</v>
      </c>
      <c r="E3" s="158" t="s">
        <v>2283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160">
        <v>114885</v>
      </c>
      <c r="S3" s="163" t="s">
        <v>32</v>
      </c>
      <c r="T3" s="162" t="s">
        <v>1419</v>
      </c>
      <c r="U3" s="162"/>
      <c r="V3" s="162"/>
      <c r="W3" s="162">
        <v>1015468</v>
      </c>
      <c r="X3" s="162"/>
      <c r="Y3" s="162"/>
    </row>
    <row r="4" spans="1:25">
      <c r="A4" s="461" t="s">
        <v>788</v>
      </c>
      <c r="B4" s="278" t="s">
        <v>66</v>
      </c>
      <c r="C4" s="158" t="s">
        <v>2284</v>
      </c>
      <c r="D4" s="158" t="s">
        <v>351</v>
      </c>
      <c r="E4" s="158" t="s">
        <v>2285</v>
      </c>
      <c r="F4" s="236">
        <v>10.8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160">
        <v>114887</v>
      </c>
      <c r="S4" s="163" t="s">
        <v>32</v>
      </c>
      <c r="T4" s="162" t="s">
        <v>1419</v>
      </c>
      <c r="U4" s="162"/>
      <c r="V4" s="162"/>
      <c r="W4" s="162">
        <v>1015456</v>
      </c>
      <c r="X4" s="162"/>
      <c r="Y4" s="162"/>
    </row>
    <row r="5" spans="1:25">
      <c r="A5" s="461" t="s">
        <v>788</v>
      </c>
      <c r="B5" s="278" t="s">
        <v>66</v>
      </c>
      <c r="C5" s="158" t="s">
        <v>2286</v>
      </c>
      <c r="D5" s="158" t="s">
        <v>225</v>
      </c>
      <c r="E5" s="158" t="s">
        <v>2287</v>
      </c>
      <c r="F5" s="236">
        <v>10.3</v>
      </c>
      <c r="G5" s="159"/>
      <c r="H5" s="158"/>
      <c r="I5" s="158"/>
      <c r="J5" s="158"/>
      <c r="K5" s="158"/>
      <c r="L5" s="158"/>
      <c r="M5" s="158"/>
      <c r="N5" s="158"/>
      <c r="O5" s="158">
        <v>240</v>
      </c>
      <c r="P5" s="160">
        <f>SUM(H5:O5)</f>
        <v>240</v>
      </c>
      <c r="Q5" s="161" t="s">
        <v>31</v>
      </c>
      <c r="R5" s="160">
        <v>114889</v>
      </c>
      <c r="S5" s="163" t="s">
        <v>32</v>
      </c>
      <c r="T5" s="162" t="s">
        <v>1419</v>
      </c>
      <c r="U5" s="162"/>
      <c r="V5" s="162"/>
      <c r="W5" s="162">
        <v>1015454</v>
      </c>
      <c r="X5" s="162"/>
      <c r="Y5" s="162"/>
    </row>
    <row r="6" spans="1:25">
      <c r="A6" s="199" t="s">
        <v>2225</v>
      </c>
      <c r="B6" s="158" t="s">
        <v>360</v>
      </c>
      <c r="C6" s="158" t="s">
        <v>2288</v>
      </c>
      <c r="D6" s="158" t="s">
        <v>362</v>
      </c>
      <c r="E6" s="158" t="s">
        <v>2289</v>
      </c>
      <c r="F6" s="236">
        <v>14.3</v>
      </c>
      <c r="G6" s="159"/>
      <c r="H6" s="158"/>
      <c r="I6" s="158"/>
      <c r="J6" s="158"/>
      <c r="K6" s="158"/>
      <c r="L6" s="158"/>
      <c r="M6" s="158"/>
      <c r="N6" s="158"/>
      <c r="O6" s="158">
        <v>81</v>
      </c>
      <c r="P6" s="160">
        <f>SUM(H6:O6)</f>
        <v>81</v>
      </c>
      <c r="Q6" s="161" t="s">
        <v>33</v>
      </c>
      <c r="R6" s="160">
        <v>114891</v>
      </c>
      <c r="S6" s="163" t="s">
        <v>32</v>
      </c>
      <c r="T6" s="162" t="s">
        <v>1419</v>
      </c>
      <c r="U6" s="162"/>
      <c r="V6" s="162"/>
      <c r="W6" s="162">
        <v>1015451</v>
      </c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801</v>
      </c>
      <c r="P11" s="164">
        <f>SUM(P3:P10)</f>
        <v>801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285" priority="15" operator="containsText" text="Terminal 1">
      <formula>NOT(ISERROR(SEARCH("Terminal 1",W11)))</formula>
    </cfRule>
    <cfRule type="containsText" dxfId="1284" priority="16" operator="containsText" text="OSCC">
      <formula>NOT(ISERROR(SEARCH("OSCC",W11)))</formula>
    </cfRule>
    <cfRule type="containsText" dxfId="1283" priority="17" operator="containsText" text="GPC">
      <formula>NOT(ISERROR(SEARCH("GPC",W11)))</formula>
    </cfRule>
    <cfRule type="containsText" dxfId="1282" priority="18" operator="containsText" text="Helsinki">
      <formula>NOT(ISERROR(SEARCH("Helsinki",W11)))</formula>
    </cfRule>
  </conditionalFormatting>
  <conditionalFormatting sqref="U3:U9">
    <cfRule type="cellIs" dxfId="1281" priority="12" operator="equal">
      <formula>"LAST"</formula>
    </cfRule>
    <cfRule type="cellIs" dxfId="1280" priority="13" operator="equal">
      <formula>"FIRST"</formula>
    </cfRule>
    <cfRule type="cellIs" dxfId="1279" priority="14" operator="equal">
      <formula>"MIDDLE"</formula>
    </cfRule>
  </conditionalFormatting>
  <conditionalFormatting sqref="U19:U25">
    <cfRule type="cellIs" dxfId="1278" priority="9" operator="equal">
      <formula>"LAST"</formula>
    </cfRule>
    <cfRule type="cellIs" dxfId="1277" priority="10" operator="equal">
      <formula>"FIRST"</formula>
    </cfRule>
    <cfRule type="cellIs" dxfId="1276" priority="11" operator="equal">
      <formula>"MIDDLE"</formula>
    </cfRule>
  </conditionalFormatting>
  <conditionalFormatting sqref="T3:T10">
    <cfRule type="containsText" dxfId="1275" priority="5" operator="containsText" text="Terminal 1">
      <formula>NOT(ISERROR(SEARCH("Terminal 1",T3)))</formula>
    </cfRule>
    <cfRule type="containsText" dxfId="1274" priority="6" operator="containsText" text="OSCC">
      <formula>NOT(ISERROR(SEARCH("OSCC",T3)))</formula>
    </cfRule>
    <cfRule type="containsText" dxfId="1273" priority="7" operator="containsText" text="GPC">
      <formula>NOT(ISERROR(SEARCH("GPC",T3)))</formula>
    </cfRule>
    <cfRule type="containsText" dxfId="1272" priority="8" operator="containsText" text="Helsinki">
      <formula>NOT(ISERROR(SEARCH("Helsinki",T3)))</formula>
    </cfRule>
  </conditionalFormatting>
  <conditionalFormatting sqref="T19:T25">
    <cfRule type="containsText" dxfId="1271" priority="1" operator="containsText" text="Terminal 1">
      <formula>NOT(ISERROR(SEARCH("Terminal 1",T19)))</formula>
    </cfRule>
    <cfRule type="containsText" dxfId="1270" priority="2" operator="containsText" text="OSCC">
      <formula>NOT(ISERROR(SEARCH("OSCC",T19)))</formula>
    </cfRule>
    <cfRule type="containsText" dxfId="1269" priority="3" operator="containsText" text="GPC">
      <formula>NOT(ISERROR(SEARCH("GPC",T19)))</formula>
    </cfRule>
    <cfRule type="containsText" dxfId="1268" priority="4" operator="containsText" text="Helsinki">
      <formula>NOT(ISERROR(SEARCH("Helsinki",T19)))</formula>
    </cfRule>
  </conditionalFormatting>
  <dataValidations count="3">
    <dataValidation type="list" allowBlank="1" showInputMessage="1" showErrorMessage="1" sqref="U3:U9 U19:U25" xr:uid="{CBBF5F7F-931E-4F91-A006-947C3C6C0FA2}">
      <formula1>"FIRST, MIDDLE, LAST"</formula1>
    </dataValidation>
    <dataValidation type="list" showInputMessage="1" showErrorMessage="1" sqref="W11 W26" xr:uid="{78E37554-4E37-4E16-AB54-8DCD9D1874E1}">
      <formula1>"GPC, OSCC, Terminal 1, Helsinki"</formula1>
    </dataValidation>
    <dataValidation type="list" showInputMessage="1" showErrorMessage="1" sqref="T3:T10 T19:T25" xr:uid="{98806F89-9297-49DC-9ABA-ED3910340A70}">
      <formula1>"GPC,OSCC,Terminal 1,Helsinki,Filetfabrikken"</formula1>
    </dataValidation>
  </dataValidations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3AE1-6C80-478E-908A-3E0303F5CCD7}">
  <sheetPr>
    <tabColor rgb="FF00B0F0"/>
  </sheetPr>
  <dimension ref="A1:Y30"/>
  <sheetViews>
    <sheetView workbookViewId="0">
      <selection activeCell="W10" sqref="W1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0.28515625" customWidth="1"/>
    <col min="21" max="21" width="12.5703125" bestFit="1" customWidth="1"/>
    <col min="22" max="22" width="10.28515625" bestFit="1" customWidth="1"/>
    <col min="23" max="23" width="12.42578125" customWidth="1"/>
    <col min="24" max="24" width="12.28515625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260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2290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1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341" t="s">
        <v>71</v>
      </c>
      <c r="B3" s="341" t="s">
        <v>72</v>
      </c>
      <c r="C3" s="278" t="s">
        <v>2291</v>
      </c>
      <c r="D3" s="158" t="s">
        <v>2247</v>
      </c>
      <c r="E3" s="158" t="s">
        <v>2292</v>
      </c>
      <c r="F3" s="236">
        <v>12.8</v>
      </c>
      <c r="G3" s="159"/>
      <c r="H3" s="158"/>
      <c r="I3" s="158"/>
      <c r="J3" s="209"/>
      <c r="K3" s="341"/>
      <c r="L3" s="341">
        <v>81</v>
      </c>
      <c r="M3" s="341">
        <v>80</v>
      </c>
      <c r="N3" s="341"/>
      <c r="O3" s="278"/>
      <c r="P3" s="160">
        <f>SUM(H3:O3)</f>
        <v>161</v>
      </c>
      <c r="Q3" s="160" t="s">
        <v>33</v>
      </c>
      <c r="R3" s="160">
        <v>114888</v>
      </c>
      <c r="S3" s="160" t="s">
        <v>34</v>
      </c>
      <c r="T3" s="162" t="s">
        <v>59</v>
      </c>
      <c r="U3" s="162" t="s">
        <v>60</v>
      </c>
      <c r="V3" s="162"/>
      <c r="W3" s="162">
        <v>1015497</v>
      </c>
      <c r="X3" s="162"/>
      <c r="Y3" s="162"/>
    </row>
    <row r="4" spans="1:25">
      <c r="A4" s="341" t="s">
        <v>160</v>
      </c>
      <c r="B4" s="341" t="s">
        <v>219</v>
      </c>
      <c r="C4" s="278" t="s">
        <v>2293</v>
      </c>
      <c r="D4" s="158" t="s">
        <v>2294</v>
      </c>
      <c r="E4" s="158" t="s">
        <v>2295</v>
      </c>
      <c r="F4" s="236">
        <v>16.75</v>
      </c>
      <c r="G4" s="159"/>
      <c r="H4" s="158"/>
      <c r="I4" s="158"/>
      <c r="J4" s="209"/>
      <c r="K4" s="341">
        <v>27</v>
      </c>
      <c r="L4" s="341">
        <v>54</v>
      </c>
      <c r="M4" s="341">
        <v>54</v>
      </c>
      <c r="N4" s="341">
        <v>26</v>
      </c>
      <c r="O4" s="278"/>
      <c r="P4" s="160">
        <f>SUM(H4:O4)</f>
        <v>161</v>
      </c>
      <c r="Q4" s="160" t="s">
        <v>33</v>
      </c>
      <c r="R4" s="160">
        <v>114892</v>
      </c>
      <c r="S4" s="160" t="s">
        <v>34</v>
      </c>
      <c r="T4" s="162" t="s">
        <v>59</v>
      </c>
      <c r="U4" s="162" t="s">
        <v>60</v>
      </c>
      <c r="V4" s="162"/>
      <c r="W4" s="162">
        <v>1015498</v>
      </c>
      <c r="X4" s="162"/>
      <c r="Y4" s="162"/>
    </row>
    <row r="5" spans="1:25">
      <c r="A5" s="427" t="s">
        <v>304</v>
      </c>
      <c r="B5" s="427" t="s">
        <v>66</v>
      </c>
      <c r="C5" s="462" t="s">
        <v>772</v>
      </c>
      <c r="D5" s="245"/>
      <c r="E5" s="245"/>
      <c r="F5" s="306"/>
      <c r="G5" s="246"/>
      <c r="H5" s="245"/>
      <c r="I5" s="245"/>
      <c r="J5" s="463"/>
      <c r="K5" s="427"/>
      <c r="L5" s="427"/>
      <c r="M5" s="427"/>
      <c r="N5" s="427"/>
      <c r="O5" s="451"/>
      <c r="P5" s="272">
        <f>SUM(H5:O5)</f>
        <v>0</v>
      </c>
      <c r="Q5" s="161" t="s">
        <v>31</v>
      </c>
      <c r="R5" s="262"/>
      <c r="S5" s="163" t="s">
        <v>32</v>
      </c>
      <c r="T5" s="162"/>
      <c r="U5" s="162"/>
      <c r="V5" s="162"/>
      <c r="W5" s="162"/>
      <c r="X5" s="162"/>
      <c r="Y5" s="162"/>
    </row>
    <row r="6" spans="1:25" ht="23.25">
      <c r="A6" s="341" t="s">
        <v>1688</v>
      </c>
      <c r="B6" s="341" t="s">
        <v>66</v>
      </c>
      <c r="C6" s="278" t="s">
        <v>2296</v>
      </c>
      <c r="D6" s="158" t="s">
        <v>225</v>
      </c>
      <c r="E6" s="158" t="s">
        <v>2297</v>
      </c>
      <c r="F6" s="236">
        <v>10.3</v>
      </c>
      <c r="G6" s="159" t="s">
        <v>1450</v>
      </c>
      <c r="H6" s="158"/>
      <c r="I6" s="158"/>
      <c r="J6" s="209"/>
      <c r="K6" s="341"/>
      <c r="L6" s="341">
        <v>81</v>
      </c>
      <c r="M6" s="341">
        <v>80</v>
      </c>
      <c r="N6" s="341"/>
      <c r="O6" s="278"/>
      <c r="P6" s="160">
        <f>SUM(H6:O6)</f>
        <v>161</v>
      </c>
      <c r="Q6" s="412" t="s">
        <v>31</v>
      </c>
      <c r="R6" s="345">
        <v>114924</v>
      </c>
      <c r="S6" s="413" t="s">
        <v>32</v>
      </c>
      <c r="T6" s="162" t="s">
        <v>53</v>
      </c>
      <c r="U6" s="162" t="s">
        <v>654</v>
      </c>
      <c r="V6" s="162"/>
      <c r="W6" s="162">
        <v>1015499</v>
      </c>
      <c r="X6" s="162"/>
      <c r="Y6" s="162"/>
    </row>
    <row r="7" spans="1:25" ht="23.25">
      <c r="A7" s="341" t="s">
        <v>1688</v>
      </c>
      <c r="B7" s="341" t="s">
        <v>66</v>
      </c>
      <c r="C7" s="278" t="s">
        <v>2298</v>
      </c>
      <c r="D7" s="158" t="s">
        <v>225</v>
      </c>
      <c r="E7" s="158" t="s">
        <v>2297</v>
      </c>
      <c r="F7" s="236">
        <v>10.3</v>
      </c>
      <c r="G7" s="159" t="s">
        <v>1450</v>
      </c>
      <c r="H7" s="158"/>
      <c r="I7" s="158"/>
      <c r="J7" s="209"/>
      <c r="K7" s="341"/>
      <c r="L7" s="341">
        <v>81</v>
      </c>
      <c r="M7" s="341">
        <v>80</v>
      </c>
      <c r="N7" s="341"/>
      <c r="O7" s="278"/>
      <c r="P7" s="160">
        <f>SUM(H7:O7)</f>
        <v>161</v>
      </c>
      <c r="Q7" s="412" t="s">
        <v>31</v>
      </c>
      <c r="R7" s="345">
        <v>114926</v>
      </c>
      <c r="S7" s="413" t="s">
        <v>32</v>
      </c>
      <c r="T7" s="162" t="s">
        <v>53</v>
      </c>
      <c r="U7" s="162" t="s">
        <v>654</v>
      </c>
      <c r="V7" s="162"/>
      <c r="W7" s="162">
        <v>1015500</v>
      </c>
      <c r="X7" s="162"/>
      <c r="Y7" s="162"/>
    </row>
    <row r="8" spans="1:25" ht="23.25">
      <c r="A8" s="341" t="s">
        <v>63</v>
      </c>
      <c r="B8" s="341" t="s">
        <v>208</v>
      </c>
      <c r="C8" s="278" t="s">
        <v>2299</v>
      </c>
      <c r="D8" s="158" t="s">
        <v>1652</v>
      </c>
      <c r="E8" s="158" t="s">
        <v>2300</v>
      </c>
      <c r="F8" s="236">
        <v>11.8</v>
      </c>
      <c r="G8" s="159" t="s">
        <v>1258</v>
      </c>
      <c r="H8" s="158"/>
      <c r="I8" s="158"/>
      <c r="J8" s="209"/>
      <c r="K8" s="341"/>
      <c r="L8" s="341">
        <v>60</v>
      </c>
      <c r="M8" s="341">
        <v>71</v>
      </c>
      <c r="N8" s="341">
        <v>30</v>
      </c>
      <c r="O8" s="278"/>
      <c r="P8" s="160">
        <f>SUM(H8:O8)</f>
        <v>161</v>
      </c>
      <c r="Q8" s="412" t="s">
        <v>31</v>
      </c>
      <c r="R8" s="345">
        <v>114927</v>
      </c>
      <c r="S8" s="413" t="s">
        <v>32</v>
      </c>
      <c r="T8" s="162" t="s">
        <v>53</v>
      </c>
      <c r="U8" s="162" t="s">
        <v>654</v>
      </c>
      <c r="V8" s="162"/>
      <c r="W8" s="162">
        <v>1015501</v>
      </c>
      <c r="X8" s="162"/>
      <c r="Y8" s="162"/>
    </row>
    <row r="9" spans="1:25" ht="23.25">
      <c r="A9" s="199" t="s">
        <v>160</v>
      </c>
      <c r="B9" s="199" t="s">
        <v>219</v>
      </c>
      <c r="C9" s="158" t="s">
        <v>2301</v>
      </c>
      <c r="D9" s="158" t="s">
        <v>473</v>
      </c>
      <c r="E9" s="158" t="s">
        <v>2302</v>
      </c>
      <c r="F9" s="236" t="s">
        <v>2303</v>
      </c>
      <c r="G9" s="159"/>
      <c r="H9" s="158"/>
      <c r="I9" s="158"/>
      <c r="J9" s="158"/>
      <c r="K9" s="199">
        <v>134</v>
      </c>
      <c r="L9" s="199">
        <v>27</v>
      </c>
      <c r="M9" s="199"/>
      <c r="N9" s="199"/>
      <c r="O9" s="158"/>
      <c r="P9" s="160">
        <f>SUM(H9:O9)</f>
        <v>161</v>
      </c>
      <c r="Q9" s="160" t="s">
        <v>33</v>
      </c>
      <c r="R9" s="201">
        <v>114894</v>
      </c>
      <c r="S9" s="160" t="s">
        <v>34</v>
      </c>
      <c r="T9" s="162" t="s">
        <v>213</v>
      </c>
      <c r="U9" s="162" t="s">
        <v>54</v>
      </c>
      <c r="V9" s="162"/>
      <c r="W9" s="162">
        <v>1015502</v>
      </c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161</v>
      </c>
      <c r="L11" s="164">
        <f>SUM(L3:L10)</f>
        <v>384</v>
      </c>
      <c r="M11" s="164">
        <f>SUM(M3:M10)</f>
        <v>365</v>
      </c>
      <c r="N11" s="164">
        <f>SUM(N3:N10)</f>
        <v>56</v>
      </c>
      <c r="O11" s="164">
        <f>SUM(O3:O10)</f>
        <v>0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267" priority="15" operator="containsText" text="Terminal 1">
      <formula>NOT(ISERROR(SEARCH("Terminal 1",W11)))</formula>
    </cfRule>
    <cfRule type="containsText" dxfId="1266" priority="16" operator="containsText" text="OSCC">
      <formula>NOT(ISERROR(SEARCH("OSCC",W11)))</formula>
    </cfRule>
    <cfRule type="containsText" dxfId="1265" priority="17" operator="containsText" text="GPC">
      <formula>NOT(ISERROR(SEARCH("GPC",W11)))</formula>
    </cfRule>
    <cfRule type="containsText" dxfId="1264" priority="18" operator="containsText" text="Helsinki">
      <formula>NOT(ISERROR(SEARCH("Helsinki",W11)))</formula>
    </cfRule>
  </conditionalFormatting>
  <conditionalFormatting sqref="U3:U9">
    <cfRule type="cellIs" dxfId="1263" priority="12" operator="equal">
      <formula>"LAST"</formula>
    </cfRule>
    <cfRule type="cellIs" dxfId="1262" priority="13" operator="equal">
      <formula>"FIRST"</formula>
    </cfRule>
    <cfRule type="cellIs" dxfId="1261" priority="14" operator="equal">
      <formula>"MIDDLE"</formula>
    </cfRule>
  </conditionalFormatting>
  <conditionalFormatting sqref="U19:U25">
    <cfRule type="cellIs" dxfId="1260" priority="9" operator="equal">
      <formula>"LAST"</formula>
    </cfRule>
    <cfRule type="cellIs" dxfId="1259" priority="10" operator="equal">
      <formula>"FIRST"</formula>
    </cfRule>
    <cfRule type="cellIs" dxfId="1258" priority="11" operator="equal">
      <formula>"MIDDLE"</formula>
    </cfRule>
  </conditionalFormatting>
  <conditionalFormatting sqref="T3:T10">
    <cfRule type="containsText" dxfId="1257" priority="5" operator="containsText" text="Terminal 1">
      <formula>NOT(ISERROR(SEARCH("Terminal 1",T3)))</formula>
    </cfRule>
    <cfRule type="containsText" dxfId="1256" priority="6" operator="containsText" text="OSCC">
      <formula>NOT(ISERROR(SEARCH("OSCC",T3)))</formula>
    </cfRule>
    <cfRule type="containsText" dxfId="1255" priority="7" operator="containsText" text="GPC">
      <formula>NOT(ISERROR(SEARCH("GPC",T3)))</formula>
    </cfRule>
    <cfRule type="containsText" dxfId="1254" priority="8" operator="containsText" text="Helsinki">
      <formula>NOT(ISERROR(SEARCH("Helsinki",T3)))</formula>
    </cfRule>
  </conditionalFormatting>
  <conditionalFormatting sqref="T19:T25">
    <cfRule type="containsText" dxfId="1253" priority="1" operator="containsText" text="Terminal 1">
      <formula>NOT(ISERROR(SEARCH("Terminal 1",T19)))</formula>
    </cfRule>
    <cfRule type="containsText" dxfId="1252" priority="2" operator="containsText" text="OSCC">
      <formula>NOT(ISERROR(SEARCH("OSCC",T19)))</formula>
    </cfRule>
    <cfRule type="containsText" dxfId="1251" priority="3" operator="containsText" text="GPC">
      <formula>NOT(ISERROR(SEARCH("GPC",T19)))</formula>
    </cfRule>
    <cfRule type="containsText" dxfId="1250" priority="4" operator="containsText" text="Helsinki">
      <formula>NOT(ISERROR(SEARCH("Helsinki",T19)))</formula>
    </cfRule>
  </conditionalFormatting>
  <dataValidations count="3">
    <dataValidation type="list" showInputMessage="1" showErrorMessage="1" sqref="T3:T10 T19:T25" xr:uid="{D735D0FD-996B-4ACC-85FE-2FC38C27ADC0}">
      <formula1>"GPC,OSCC,Terminal 1,Helsinki,Filetfabrikken"</formula1>
    </dataValidation>
    <dataValidation type="list" showInputMessage="1" showErrorMessage="1" sqref="W11 W26" xr:uid="{2543EC80-5061-477E-86E5-5690CE954430}">
      <formula1>"GPC, OSCC, Terminal 1, Helsinki"</formula1>
    </dataValidation>
    <dataValidation type="list" allowBlank="1" showInputMessage="1" showErrorMessage="1" sqref="U19:U25 U3:U9" xr:uid="{81171901-D816-4301-8FE4-73656A027BDC}">
      <formula1>"FIRST, MIDDLE, LAST"</formula1>
    </dataValidation>
  </dataValidation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230E-E325-4DEF-B8EB-7FE8C31953A7}">
  <sheetPr>
    <tabColor rgb="FF00B0F0"/>
  </sheetPr>
  <dimension ref="A1:Y30"/>
  <sheetViews>
    <sheetView workbookViewId="0">
      <selection activeCell="W5" sqref="W5"/>
    </sheetView>
  </sheetViews>
  <sheetFormatPr defaultRowHeight="15"/>
  <cols>
    <col min="1" max="1" width="16.425781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2304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11" t="s">
        <v>291</v>
      </c>
      <c r="B3" s="211" t="s">
        <v>2095</v>
      </c>
      <c r="C3" s="158"/>
      <c r="D3" s="158"/>
      <c r="E3" s="158"/>
      <c r="F3" s="236"/>
      <c r="G3" s="159"/>
      <c r="H3" s="158"/>
      <c r="I3" s="158"/>
      <c r="J3" s="158"/>
      <c r="K3" s="211"/>
      <c r="L3" s="211">
        <v>322</v>
      </c>
      <c r="M3" s="211"/>
      <c r="N3" s="158"/>
      <c r="O3" s="158"/>
      <c r="P3" s="160">
        <f>SUM(H3:O3)</f>
        <v>322</v>
      </c>
      <c r="Q3" s="160" t="s">
        <v>33</v>
      </c>
      <c r="R3" s="160">
        <v>114895</v>
      </c>
      <c r="S3" s="160" t="s">
        <v>34</v>
      </c>
      <c r="T3" s="162" t="s">
        <v>53</v>
      </c>
      <c r="U3" s="162" t="s">
        <v>54</v>
      </c>
      <c r="V3" s="162"/>
      <c r="W3" s="162"/>
      <c r="X3" s="162"/>
      <c r="Y3" s="162"/>
    </row>
    <row r="4" spans="1:25">
      <c r="A4" s="427" t="s">
        <v>2305</v>
      </c>
      <c r="B4" s="460" t="s">
        <v>66</v>
      </c>
      <c r="C4" s="451" t="s">
        <v>2306</v>
      </c>
      <c r="D4" s="245" t="s">
        <v>351</v>
      </c>
      <c r="E4" s="245" t="s">
        <v>2307</v>
      </c>
      <c r="F4" s="306">
        <v>10.3</v>
      </c>
      <c r="G4" s="159"/>
      <c r="H4" s="158"/>
      <c r="I4" s="158"/>
      <c r="J4" s="209"/>
      <c r="K4" s="341"/>
      <c r="L4" s="458"/>
      <c r="M4" s="341"/>
      <c r="N4" s="278"/>
      <c r="O4" s="158"/>
      <c r="P4" s="160">
        <f>SUM(H4:O4)</f>
        <v>0</v>
      </c>
      <c r="Q4" s="161" t="s">
        <v>31</v>
      </c>
      <c r="R4" s="160"/>
      <c r="S4" s="163" t="s">
        <v>32</v>
      </c>
      <c r="T4" s="162" t="s">
        <v>53</v>
      </c>
      <c r="U4" s="162"/>
      <c r="V4" s="162"/>
      <c r="W4" s="162"/>
      <c r="X4" s="162"/>
      <c r="Y4" s="162"/>
    </row>
    <row r="5" spans="1:25" ht="23.25">
      <c r="A5" s="341" t="s">
        <v>304</v>
      </c>
      <c r="B5" s="208" t="s">
        <v>66</v>
      </c>
      <c r="C5" s="278" t="s">
        <v>2308</v>
      </c>
      <c r="D5" s="158" t="s">
        <v>244</v>
      </c>
      <c r="E5" s="158" t="s">
        <v>2309</v>
      </c>
      <c r="F5" s="236">
        <v>10.3</v>
      </c>
      <c r="G5" s="159" t="s">
        <v>1258</v>
      </c>
      <c r="H5" s="158"/>
      <c r="I5" s="158"/>
      <c r="J5" s="158"/>
      <c r="K5" s="199"/>
      <c r="L5" s="199">
        <v>11</v>
      </c>
      <c r="M5" s="199">
        <v>90</v>
      </c>
      <c r="N5" s="158">
        <v>60</v>
      </c>
      <c r="O5" s="158"/>
      <c r="P5" s="160">
        <f>SUM(H5:O5)</f>
        <v>161</v>
      </c>
      <c r="Q5" s="161" t="s">
        <v>31</v>
      </c>
      <c r="R5" s="160">
        <v>114915</v>
      </c>
      <c r="S5" s="163" t="s">
        <v>32</v>
      </c>
      <c r="T5" s="162" t="s">
        <v>59</v>
      </c>
      <c r="U5" s="162" t="s">
        <v>60</v>
      </c>
      <c r="V5" s="162"/>
      <c r="W5" s="162">
        <v>1015440</v>
      </c>
      <c r="X5" s="162"/>
      <c r="Y5" s="162"/>
    </row>
    <row r="6" spans="1:25" ht="23.25">
      <c r="A6" s="427" t="s">
        <v>2310</v>
      </c>
      <c r="B6" s="460" t="s">
        <v>66</v>
      </c>
      <c r="C6" s="451" t="s">
        <v>2308</v>
      </c>
      <c r="D6" s="245" t="s">
        <v>244</v>
      </c>
      <c r="E6" s="245" t="s">
        <v>2309</v>
      </c>
      <c r="F6" s="306">
        <v>10.3</v>
      </c>
      <c r="G6" s="246" t="s">
        <v>1258</v>
      </c>
      <c r="H6" s="245"/>
      <c r="I6" s="245"/>
      <c r="J6" s="245"/>
      <c r="K6" s="427"/>
      <c r="L6" s="464"/>
      <c r="M6" s="427"/>
      <c r="N6" s="245"/>
      <c r="O6" s="245"/>
      <c r="P6" s="272">
        <f>SUM(H6:O6)</f>
        <v>0</v>
      </c>
      <c r="Q6" s="161" t="s">
        <v>31</v>
      </c>
      <c r="R6" s="272" t="s">
        <v>1807</v>
      </c>
      <c r="S6" s="163" t="s">
        <v>32</v>
      </c>
      <c r="T6" s="162"/>
      <c r="U6" s="162"/>
      <c r="V6" s="162"/>
      <c r="W6" s="162"/>
      <c r="X6" s="162"/>
      <c r="Y6" s="162"/>
    </row>
    <row r="7" spans="1:25" ht="23.25">
      <c r="A7" s="383" t="s">
        <v>63</v>
      </c>
      <c r="B7" s="380" t="s">
        <v>192</v>
      </c>
      <c r="C7" s="336" t="s">
        <v>2311</v>
      </c>
      <c r="D7" s="211" t="s">
        <v>1273</v>
      </c>
      <c r="E7" s="211" t="s">
        <v>2312</v>
      </c>
      <c r="F7" s="337">
        <v>9.65</v>
      </c>
      <c r="G7" s="159" t="s">
        <v>1258</v>
      </c>
      <c r="H7" s="211"/>
      <c r="I7" s="211"/>
      <c r="J7" s="211"/>
      <c r="K7" s="211"/>
      <c r="L7" s="211">
        <v>30</v>
      </c>
      <c r="M7" s="211">
        <v>71</v>
      </c>
      <c r="N7" s="211">
        <v>60</v>
      </c>
      <c r="O7" s="211"/>
      <c r="P7" s="160">
        <f>SUM(H7:O7)</f>
        <v>161</v>
      </c>
      <c r="Q7" s="161" t="s">
        <v>31</v>
      </c>
      <c r="R7" s="160">
        <v>114913</v>
      </c>
      <c r="S7" s="163" t="s">
        <v>32</v>
      </c>
      <c r="T7" s="162" t="s">
        <v>59</v>
      </c>
      <c r="U7" s="162" t="s">
        <v>60</v>
      </c>
      <c r="V7" s="162"/>
      <c r="W7" s="162">
        <v>1115442</v>
      </c>
      <c r="X7" s="162"/>
      <c r="Y7" s="162"/>
    </row>
    <row r="8" spans="1:25" ht="23.25">
      <c r="A8" s="345" t="s">
        <v>588</v>
      </c>
      <c r="B8" s="345" t="s">
        <v>192</v>
      </c>
      <c r="C8" s="208" t="s">
        <v>2313</v>
      </c>
      <c r="D8" s="211" t="s">
        <v>1273</v>
      </c>
      <c r="E8" s="211" t="s">
        <v>2312</v>
      </c>
      <c r="F8" s="337">
        <v>9.65</v>
      </c>
      <c r="G8" s="159" t="s">
        <v>1258</v>
      </c>
      <c r="H8" s="208"/>
      <c r="I8" s="208"/>
      <c r="J8" s="208"/>
      <c r="K8" s="208"/>
      <c r="L8" s="341">
        <v>60</v>
      </c>
      <c r="M8" s="341">
        <v>41</v>
      </c>
      <c r="N8" s="341">
        <v>60</v>
      </c>
      <c r="O8" s="208"/>
      <c r="P8" s="320">
        <f>SUM(H8:O8)</f>
        <v>161</v>
      </c>
      <c r="Q8" s="161" t="s">
        <v>31</v>
      </c>
      <c r="R8" s="160">
        <v>114912</v>
      </c>
      <c r="S8" s="163" t="s">
        <v>32</v>
      </c>
      <c r="T8" s="162" t="s">
        <v>59</v>
      </c>
      <c r="U8" s="162" t="s">
        <v>60</v>
      </c>
      <c r="V8" s="162"/>
      <c r="W8" s="162">
        <v>1115443</v>
      </c>
      <c r="X8" s="162"/>
      <c r="Y8" s="162"/>
    </row>
    <row r="9" spans="1:25" ht="23.25">
      <c r="A9" s="345" t="s">
        <v>63</v>
      </c>
      <c r="B9" s="345" t="s">
        <v>208</v>
      </c>
      <c r="C9" s="208" t="s">
        <v>2314</v>
      </c>
      <c r="D9" s="208" t="s">
        <v>1720</v>
      </c>
      <c r="E9" s="208" t="s">
        <v>2315</v>
      </c>
      <c r="F9" s="376">
        <v>11.8</v>
      </c>
      <c r="G9" s="159" t="s">
        <v>1258</v>
      </c>
      <c r="H9" s="208"/>
      <c r="I9" s="208"/>
      <c r="J9" s="208"/>
      <c r="K9" s="208"/>
      <c r="L9" s="208"/>
      <c r="M9" s="341">
        <v>92</v>
      </c>
      <c r="N9" s="341">
        <v>0</v>
      </c>
      <c r="O9" s="341">
        <v>69</v>
      </c>
      <c r="P9" s="320">
        <f>SUM(H9:O9)</f>
        <v>161</v>
      </c>
      <c r="Q9" s="161" t="s">
        <v>31</v>
      </c>
      <c r="R9" s="160">
        <v>114914</v>
      </c>
      <c r="S9" s="163" t="s">
        <v>32</v>
      </c>
      <c r="T9" s="162" t="s">
        <v>53</v>
      </c>
      <c r="U9" s="162" t="s">
        <v>54</v>
      </c>
      <c r="V9" s="162"/>
      <c r="W9" s="162">
        <v>1114444</v>
      </c>
      <c r="X9" s="162"/>
      <c r="Y9" s="162"/>
    </row>
    <row r="10" spans="1:25" ht="23.25" customHeight="1">
      <c r="A10" s="465" t="s">
        <v>2305</v>
      </c>
      <c r="B10" s="465" t="s">
        <v>2316</v>
      </c>
      <c r="C10" s="465" t="s">
        <v>2317</v>
      </c>
      <c r="D10" s="465"/>
      <c r="E10" s="465"/>
      <c r="F10" s="466">
        <v>11.3</v>
      </c>
      <c r="G10" s="467"/>
      <c r="H10" s="199"/>
      <c r="I10" s="199"/>
      <c r="J10" s="199"/>
      <c r="K10" s="199"/>
      <c r="L10" s="199"/>
      <c r="M10" s="199"/>
      <c r="N10" s="199"/>
      <c r="O10" s="199"/>
      <c r="P10" s="160"/>
      <c r="Q10" s="160"/>
      <c r="R10" s="160"/>
      <c r="S10" s="160"/>
      <c r="T10" s="162" t="s">
        <v>59</v>
      </c>
      <c r="U10" s="162" t="s">
        <v>60</v>
      </c>
      <c r="V10" s="162"/>
      <c r="W10" s="162"/>
      <c r="X10" s="162"/>
      <c r="Y10" s="454" t="s">
        <v>2318</v>
      </c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423</v>
      </c>
      <c r="M11" s="164">
        <f>SUM(M3:M10)</f>
        <v>294</v>
      </c>
      <c r="N11" s="164">
        <f>SUM(N3:N10)</f>
        <v>180</v>
      </c>
      <c r="O11" s="164">
        <f>SUM(O3:O10)</f>
        <v>69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249" priority="15" operator="containsText" text="Terminal 1">
      <formula>NOT(ISERROR(SEARCH("Terminal 1",W11)))</formula>
    </cfRule>
    <cfRule type="containsText" dxfId="1248" priority="16" operator="containsText" text="OSCC">
      <formula>NOT(ISERROR(SEARCH("OSCC",W11)))</formula>
    </cfRule>
    <cfRule type="containsText" dxfId="1247" priority="17" operator="containsText" text="GPC">
      <formula>NOT(ISERROR(SEARCH("GPC",W11)))</formula>
    </cfRule>
    <cfRule type="containsText" dxfId="1246" priority="18" operator="containsText" text="Helsinki">
      <formula>NOT(ISERROR(SEARCH("Helsinki",W11)))</formula>
    </cfRule>
  </conditionalFormatting>
  <conditionalFormatting sqref="U3:U10">
    <cfRule type="cellIs" dxfId="1245" priority="12" operator="equal">
      <formula>"LAST"</formula>
    </cfRule>
    <cfRule type="cellIs" dxfId="1244" priority="13" operator="equal">
      <formula>"FIRST"</formula>
    </cfRule>
    <cfRule type="cellIs" dxfId="1243" priority="14" operator="equal">
      <formula>"MIDDLE"</formula>
    </cfRule>
  </conditionalFormatting>
  <conditionalFormatting sqref="U19:U25">
    <cfRule type="cellIs" dxfId="1242" priority="9" operator="equal">
      <formula>"LAST"</formula>
    </cfRule>
    <cfRule type="cellIs" dxfId="1241" priority="10" operator="equal">
      <formula>"FIRST"</formula>
    </cfRule>
    <cfRule type="cellIs" dxfId="1240" priority="11" operator="equal">
      <formula>"MIDDLE"</formula>
    </cfRule>
  </conditionalFormatting>
  <conditionalFormatting sqref="T3:T10">
    <cfRule type="containsText" dxfId="1239" priority="5" operator="containsText" text="Terminal 1">
      <formula>NOT(ISERROR(SEARCH("Terminal 1",T3)))</formula>
    </cfRule>
    <cfRule type="containsText" dxfId="1238" priority="6" operator="containsText" text="OSCC">
      <formula>NOT(ISERROR(SEARCH("OSCC",T3)))</formula>
    </cfRule>
    <cfRule type="containsText" dxfId="1237" priority="7" operator="containsText" text="GPC">
      <formula>NOT(ISERROR(SEARCH("GPC",T3)))</formula>
    </cfRule>
    <cfRule type="containsText" dxfId="1236" priority="8" operator="containsText" text="Helsinki">
      <formula>NOT(ISERROR(SEARCH("Helsinki",T3)))</formula>
    </cfRule>
  </conditionalFormatting>
  <conditionalFormatting sqref="T19:T25">
    <cfRule type="containsText" dxfId="1235" priority="1" operator="containsText" text="Terminal 1">
      <formula>NOT(ISERROR(SEARCH("Terminal 1",T19)))</formula>
    </cfRule>
    <cfRule type="containsText" dxfId="1234" priority="2" operator="containsText" text="OSCC">
      <formula>NOT(ISERROR(SEARCH("OSCC",T19)))</formula>
    </cfRule>
    <cfRule type="containsText" dxfId="1233" priority="3" operator="containsText" text="GPC">
      <formula>NOT(ISERROR(SEARCH("GPC",T19)))</formula>
    </cfRule>
    <cfRule type="containsText" dxfId="1232" priority="4" operator="containsText" text="Helsinki">
      <formula>NOT(ISERROR(SEARCH("Helsinki",T19)))</formula>
    </cfRule>
  </conditionalFormatting>
  <dataValidations count="3">
    <dataValidation type="list" showInputMessage="1" showErrorMessage="1" sqref="T19:T25 T3:T10" xr:uid="{F0DC9903-312F-411D-8FEE-8CC6184A292C}">
      <formula1>"GPC,OSCC,Terminal 1,Helsinki,Filetfabrikken"</formula1>
    </dataValidation>
    <dataValidation type="list" showInputMessage="1" showErrorMessage="1" sqref="W11 W26" xr:uid="{16FD0A80-F02A-47E8-A84B-BA6E15E259DB}">
      <formula1>"GPC, OSCC, Terminal 1, Helsinki"</formula1>
    </dataValidation>
    <dataValidation type="list" allowBlank="1" showInputMessage="1" showErrorMessage="1" sqref="U19:U25 U3:U10" xr:uid="{45C0B851-A034-4BE0-98A0-DC8F81255110}">
      <formula1>"FIRST, MIDDLE, LAST"</formula1>
    </dataValidation>
  </dataValidation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1559A-8F89-4FE8-8434-84FC6FCFCA93}">
  <sheetPr>
    <tabColor rgb="FF00B0F0"/>
  </sheetPr>
  <dimension ref="A1:Y30"/>
  <sheetViews>
    <sheetView workbookViewId="0">
      <selection activeCell="X20" sqref="X2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1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2319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11" t="s">
        <v>160</v>
      </c>
      <c r="B3" s="158" t="s">
        <v>219</v>
      </c>
      <c r="C3" s="158" t="s">
        <v>2320</v>
      </c>
      <c r="D3" s="158" t="s">
        <v>2294</v>
      </c>
      <c r="E3" s="158" t="s">
        <v>2321</v>
      </c>
      <c r="F3" s="236">
        <v>16.75</v>
      </c>
      <c r="G3" s="159"/>
      <c r="H3" s="158"/>
      <c r="I3" s="158"/>
      <c r="J3" s="158"/>
      <c r="K3" s="158">
        <v>80</v>
      </c>
      <c r="L3" s="211">
        <v>27</v>
      </c>
      <c r="M3" s="211">
        <v>54</v>
      </c>
      <c r="N3" s="211"/>
      <c r="O3" s="158"/>
      <c r="P3" s="160">
        <f>SUM(H3:O3)</f>
        <v>161</v>
      </c>
      <c r="Q3" s="160" t="s">
        <v>33</v>
      </c>
      <c r="R3" s="262">
        <v>114805</v>
      </c>
      <c r="S3" s="160" t="s">
        <v>34</v>
      </c>
      <c r="T3" s="162" t="s">
        <v>59</v>
      </c>
      <c r="U3" s="162" t="s">
        <v>54</v>
      </c>
      <c r="V3" s="162"/>
      <c r="W3" s="162">
        <v>1015390</v>
      </c>
      <c r="X3" s="162"/>
      <c r="Y3" s="162"/>
    </row>
    <row r="4" spans="1:25" ht="23.25">
      <c r="A4" s="458" t="s">
        <v>1305</v>
      </c>
      <c r="B4" s="278" t="s">
        <v>66</v>
      </c>
      <c r="C4" s="158" t="s">
        <v>2322</v>
      </c>
      <c r="D4" s="158" t="s">
        <v>910</v>
      </c>
      <c r="E4" s="158" t="s">
        <v>2323</v>
      </c>
      <c r="F4" s="236">
        <v>10</v>
      </c>
      <c r="G4" s="159" t="s">
        <v>1258</v>
      </c>
      <c r="H4" s="158"/>
      <c r="I4" s="158"/>
      <c r="J4" s="158"/>
      <c r="K4" s="209"/>
      <c r="L4" s="340">
        <v>131</v>
      </c>
      <c r="M4" s="340">
        <v>30</v>
      </c>
      <c r="N4" s="340"/>
      <c r="O4" s="278"/>
      <c r="P4" s="160">
        <f>SUM(H4:O4)</f>
        <v>161</v>
      </c>
      <c r="Q4" s="412" t="s">
        <v>31</v>
      </c>
      <c r="R4" s="340">
        <v>114830</v>
      </c>
      <c r="S4" s="413" t="s">
        <v>32</v>
      </c>
      <c r="T4" s="162" t="s">
        <v>53</v>
      </c>
      <c r="U4" s="162" t="s">
        <v>60</v>
      </c>
      <c r="V4" s="162"/>
      <c r="W4" s="162">
        <v>1015391</v>
      </c>
      <c r="X4" s="162"/>
      <c r="Y4" s="162"/>
    </row>
    <row r="5" spans="1:25" ht="23.25">
      <c r="A5" s="340" t="s">
        <v>1688</v>
      </c>
      <c r="B5" s="278" t="s">
        <v>66</v>
      </c>
      <c r="C5" s="158" t="s">
        <v>2324</v>
      </c>
      <c r="D5" s="158" t="s">
        <v>910</v>
      </c>
      <c r="E5" s="158" t="s">
        <v>2323</v>
      </c>
      <c r="F5" s="236">
        <v>10</v>
      </c>
      <c r="G5" s="159" t="s">
        <v>1258</v>
      </c>
      <c r="H5" s="158"/>
      <c r="I5" s="158"/>
      <c r="J5" s="158"/>
      <c r="K5" s="209"/>
      <c r="L5" s="340">
        <v>131</v>
      </c>
      <c r="M5" s="340">
        <v>30</v>
      </c>
      <c r="N5" s="340"/>
      <c r="O5" s="278"/>
      <c r="P5" s="160">
        <f>SUM(H5:O5)</f>
        <v>161</v>
      </c>
      <c r="Q5" s="412" t="s">
        <v>31</v>
      </c>
      <c r="R5" s="340">
        <v>114831</v>
      </c>
      <c r="S5" s="413" t="s">
        <v>32</v>
      </c>
      <c r="T5" s="162" t="s">
        <v>53</v>
      </c>
      <c r="U5" s="162" t="s">
        <v>60</v>
      </c>
      <c r="V5" s="162"/>
      <c r="W5" s="162">
        <v>1015393</v>
      </c>
      <c r="X5" s="162"/>
      <c r="Y5" s="162"/>
    </row>
    <row r="6" spans="1:25" ht="23.25">
      <c r="A6" s="340" t="s">
        <v>931</v>
      </c>
      <c r="B6" s="278" t="s">
        <v>66</v>
      </c>
      <c r="C6" s="158" t="s">
        <v>2325</v>
      </c>
      <c r="D6" s="158" t="s">
        <v>910</v>
      </c>
      <c r="E6" s="158" t="s">
        <v>2323</v>
      </c>
      <c r="F6" s="236">
        <v>10</v>
      </c>
      <c r="G6" s="159" t="s">
        <v>1258</v>
      </c>
      <c r="H6" s="158"/>
      <c r="I6" s="158"/>
      <c r="J6" s="158"/>
      <c r="K6" s="209"/>
      <c r="L6" s="340">
        <v>131</v>
      </c>
      <c r="M6" s="340">
        <v>30</v>
      </c>
      <c r="N6" s="340"/>
      <c r="O6" s="278"/>
      <c r="P6" s="160">
        <f>SUM(H6:O6)</f>
        <v>161</v>
      </c>
      <c r="Q6" s="412" t="s">
        <v>31</v>
      </c>
      <c r="R6" s="340">
        <v>114832</v>
      </c>
      <c r="S6" s="413" t="s">
        <v>32</v>
      </c>
      <c r="T6" s="162" t="s">
        <v>53</v>
      </c>
      <c r="U6" s="162" t="s">
        <v>60</v>
      </c>
      <c r="V6" s="162"/>
      <c r="W6" s="162">
        <v>1015394</v>
      </c>
      <c r="X6" s="162"/>
      <c r="Y6" s="162"/>
    </row>
    <row r="7" spans="1:25" ht="23.25">
      <c r="A7" s="340" t="s">
        <v>2326</v>
      </c>
      <c r="B7" s="278" t="s">
        <v>66</v>
      </c>
      <c r="C7" s="158" t="s">
        <v>2327</v>
      </c>
      <c r="D7" s="158" t="s">
        <v>910</v>
      </c>
      <c r="E7" s="158" t="s">
        <v>2323</v>
      </c>
      <c r="F7" s="236">
        <v>10</v>
      </c>
      <c r="G7" s="159" t="s">
        <v>1258</v>
      </c>
      <c r="H7" s="158"/>
      <c r="I7" s="158"/>
      <c r="J7" s="158"/>
      <c r="K7" s="209"/>
      <c r="L7" s="340">
        <v>60</v>
      </c>
      <c r="M7" s="340">
        <v>60</v>
      </c>
      <c r="N7" s="340">
        <v>41</v>
      </c>
      <c r="O7" s="278"/>
      <c r="P7" s="160">
        <f>SUM(H7:O7)</f>
        <v>161</v>
      </c>
      <c r="Q7" s="412" t="s">
        <v>31</v>
      </c>
      <c r="R7" s="340">
        <v>114833</v>
      </c>
      <c r="S7" s="413" t="s">
        <v>32</v>
      </c>
      <c r="T7" s="162" t="s">
        <v>53</v>
      </c>
      <c r="U7" s="162" t="s">
        <v>60</v>
      </c>
      <c r="V7" s="162"/>
      <c r="W7" s="162">
        <v>1015395</v>
      </c>
      <c r="X7" s="162"/>
      <c r="Y7" s="162"/>
    </row>
    <row r="8" spans="1:25" ht="23.25">
      <c r="A8" s="459" t="s">
        <v>931</v>
      </c>
      <c r="B8" s="207" t="s">
        <v>192</v>
      </c>
      <c r="C8" s="207" t="s">
        <v>2328</v>
      </c>
      <c r="D8" s="207" t="s">
        <v>747</v>
      </c>
      <c r="E8" s="207" t="s">
        <v>2329</v>
      </c>
      <c r="F8" s="361">
        <v>10.199999999999999</v>
      </c>
      <c r="G8" s="159" t="s">
        <v>1258</v>
      </c>
      <c r="H8" s="158"/>
      <c r="I8" s="158"/>
      <c r="J8" s="158"/>
      <c r="K8" s="209"/>
      <c r="L8" s="340">
        <v>131</v>
      </c>
      <c r="M8" s="340">
        <v>30</v>
      </c>
      <c r="N8" s="340"/>
      <c r="O8" s="278"/>
      <c r="P8" s="160">
        <f>SUM(H8:O8)</f>
        <v>161</v>
      </c>
      <c r="Q8" s="412" t="s">
        <v>31</v>
      </c>
      <c r="R8" s="340">
        <v>114834</v>
      </c>
      <c r="S8" s="413" t="s">
        <v>32</v>
      </c>
      <c r="T8" s="162" t="s">
        <v>59</v>
      </c>
      <c r="U8" s="162" t="s">
        <v>54</v>
      </c>
      <c r="V8" s="162"/>
      <c r="W8" s="162">
        <v>1015396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99"/>
      <c r="M9" s="199"/>
      <c r="N9" s="199"/>
      <c r="O9" s="158"/>
      <c r="P9" s="160"/>
      <c r="Q9" s="160"/>
      <c r="R9" s="201"/>
      <c r="S9" s="160"/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/>
      <c r="Q10" s="16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80</v>
      </c>
      <c r="L11" s="164">
        <f>SUM(L3:L10)</f>
        <v>611</v>
      </c>
      <c r="M11" s="164">
        <f>SUM(M3:M10)</f>
        <v>234</v>
      </c>
      <c r="N11" s="164">
        <f>SUM(N3:N10)</f>
        <v>41</v>
      </c>
      <c r="O11" s="164">
        <f>SUM(O3:O10)</f>
        <v>0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2330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333" t="s">
        <v>14</v>
      </c>
      <c r="L18" s="333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 t="s">
        <v>291</v>
      </c>
      <c r="B19" s="158" t="s">
        <v>1</v>
      </c>
      <c r="C19" s="158"/>
      <c r="D19" s="158" t="s">
        <v>45</v>
      </c>
      <c r="E19" s="158"/>
      <c r="F19" s="158"/>
      <c r="G19" s="159"/>
      <c r="H19" s="158"/>
      <c r="I19" s="158"/>
      <c r="J19" s="209"/>
      <c r="K19" s="331">
        <v>81</v>
      </c>
      <c r="L19" s="331">
        <v>805</v>
      </c>
      <c r="M19" s="278"/>
      <c r="N19" s="158"/>
      <c r="O19" s="158"/>
      <c r="P19" s="160">
        <f>SUM(H19:O19)</f>
        <v>886</v>
      </c>
      <c r="Q19" s="160" t="s">
        <v>33</v>
      </c>
      <c r="R19" s="160">
        <v>114807</v>
      </c>
      <c r="S19" s="160" t="s">
        <v>34</v>
      </c>
      <c r="T19" s="162"/>
      <c r="U19" s="162"/>
      <c r="V19" s="162"/>
      <c r="W19" s="162"/>
      <c r="X19" s="162"/>
      <c r="Y19" s="162"/>
    </row>
    <row r="20" spans="1:25" ht="35.25">
      <c r="A20" s="158" t="s">
        <v>1066</v>
      </c>
      <c r="B20" s="158" t="s">
        <v>985</v>
      </c>
      <c r="C20" s="158" t="s">
        <v>2331</v>
      </c>
      <c r="D20" s="158" t="s">
        <v>987</v>
      </c>
      <c r="E20" s="158" t="s">
        <v>2332</v>
      </c>
      <c r="F20" s="236">
        <v>27</v>
      </c>
      <c r="G20" s="159"/>
      <c r="H20" s="158"/>
      <c r="I20" s="158"/>
      <c r="J20" s="209"/>
      <c r="K20" s="331"/>
      <c r="L20" s="331">
        <v>50</v>
      </c>
      <c r="M20" s="278"/>
      <c r="N20" s="158"/>
      <c r="O20" s="158"/>
      <c r="P20" s="160">
        <f>SUM(H20:O20)</f>
        <v>50</v>
      </c>
      <c r="Q20" s="160" t="s">
        <v>33</v>
      </c>
      <c r="R20" s="160">
        <v>114806</v>
      </c>
      <c r="S20" s="160" t="s">
        <v>34</v>
      </c>
      <c r="T20" s="162" t="s">
        <v>213</v>
      </c>
      <c r="U20" s="162"/>
      <c r="V20" s="162"/>
      <c r="W20" s="162">
        <v>1015397</v>
      </c>
      <c r="X20" s="307" t="s">
        <v>990</v>
      </c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99"/>
      <c r="L21" s="199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81</v>
      </c>
      <c r="L26" s="164">
        <f>SUM(L19:L25)</f>
        <v>855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936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231" priority="15" operator="containsText" text="Terminal 1">
      <formula>NOT(ISERROR(SEARCH("Terminal 1",W11)))</formula>
    </cfRule>
    <cfRule type="containsText" dxfId="1230" priority="16" operator="containsText" text="OSCC">
      <formula>NOT(ISERROR(SEARCH("OSCC",W11)))</formula>
    </cfRule>
    <cfRule type="containsText" dxfId="1229" priority="17" operator="containsText" text="GPC">
      <formula>NOT(ISERROR(SEARCH("GPC",W11)))</formula>
    </cfRule>
    <cfRule type="containsText" dxfId="1228" priority="18" operator="containsText" text="Helsinki">
      <formula>NOT(ISERROR(SEARCH("Helsinki",W11)))</formula>
    </cfRule>
  </conditionalFormatting>
  <conditionalFormatting sqref="U3:U9">
    <cfRule type="cellIs" dxfId="1227" priority="12" operator="equal">
      <formula>"LAST"</formula>
    </cfRule>
    <cfRule type="cellIs" dxfId="1226" priority="13" operator="equal">
      <formula>"FIRST"</formula>
    </cfRule>
    <cfRule type="cellIs" dxfId="1225" priority="14" operator="equal">
      <formula>"MIDDLE"</formula>
    </cfRule>
  </conditionalFormatting>
  <conditionalFormatting sqref="U19:U25">
    <cfRule type="cellIs" dxfId="1224" priority="9" operator="equal">
      <formula>"LAST"</formula>
    </cfRule>
    <cfRule type="cellIs" dxfId="1223" priority="10" operator="equal">
      <formula>"FIRST"</formula>
    </cfRule>
    <cfRule type="cellIs" dxfId="1222" priority="11" operator="equal">
      <formula>"MIDDLE"</formula>
    </cfRule>
  </conditionalFormatting>
  <conditionalFormatting sqref="T3:T10">
    <cfRule type="containsText" dxfId="1221" priority="5" operator="containsText" text="Terminal 1">
      <formula>NOT(ISERROR(SEARCH("Terminal 1",T3)))</formula>
    </cfRule>
    <cfRule type="containsText" dxfId="1220" priority="6" operator="containsText" text="OSCC">
      <formula>NOT(ISERROR(SEARCH("OSCC",T3)))</formula>
    </cfRule>
    <cfRule type="containsText" dxfId="1219" priority="7" operator="containsText" text="GPC">
      <formula>NOT(ISERROR(SEARCH("GPC",T3)))</formula>
    </cfRule>
    <cfRule type="containsText" dxfId="1218" priority="8" operator="containsText" text="Helsinki">
      <formula>NOT(ISERROR(SEARCH("Helsinki",T3)))</formula>
    </cfRule>
  </conditionalFormatting>
  <conditionalFormatting sqref="T19:T25">
    <cfRule type="containsText" dxfId="1217" priority="1" operator="containsText" text="Terminal 1">
      <formula>NOT(ISERROR(SEARCH("Terminal 1",T19)))</formula>
    </cfRule>
    <cfRule type="containsText" dxfId="1216" priority="2" operator="containsText" text="OSCC">
      <formula>NOT(ISERROR(SEARCH("OSCC",T19)))</formula>
    </cfRule>
    <cfRule type="containsText" dxfId="1215" priority="3" operator="containsText" text="GPC">
      <formula>NOT(ISERROR(SEARCH("GPC",T19)))</formula>
    </cfRule>
    <cfRule type="containsText" dxfId="1214" priority="4" operator="containsText" text="Helsinki">
      <formula>NOT(ISERROR(SEARCH("Helsinki",T19)))</formula>
    </cfRule>
  </conditionalFormatting>
  <dataValidations count="3">
    <dataValidation type="list" showInputMessage="1" showErrorMessage="1" sqref="T19:T25 T3:T10" xr:uid="{DB86828E-2675-484B-A4E1-15E915CCB293}">
      <formula1>"GPC,OSCC,Terminal 1,Helsinki,Filetfabrikken"</formula1>
    </dataValidation>
    <dataValidation type="list" showInputMessage="1" showErrorMessage="1" sqref="W11 W26" xr:uid="{5BE1D3E0-46EF-42B4-8FB7-FA070410B606}">
      <formula1>"GPC, OSCC, Terminal 1, Helsinki"</formula1>
    </dataValidation>
    <dataValidation type="list" allowBlank="1" showInputMessage="1" showErrorMessage="1" sqref="U19:U25 U3:U9" xr:uid="{C71CF7D0-931A-4D2E-B988-C54F5D8E62DF}">
      <formula1>"FIRST, MIDDLE, LAST"</formula1>
    </dataValidation>
  </dataValidation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5B4C-F4F5-4B89-B90B-5F9EE68E47F4}">
  <sheetPr>
    <tabColor rgb="FFFFFF00"/>
  </sheetPr>
  <dimension ref="A1:Y30"/>
  <sheetViews>
    <sheetView topLeftCell="J1" workbookViewId="0">
      <selection activeCell="V8" sqref="V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3.5703125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2333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359</v>
      </c>
      <c r="B3" s="158" t="s">
        <v>360</v>
      </c>
      <c r="C3" s="158" t="s">
        <v>2334</v>
      </c>
      <c r="D3" s="158" t="s">
        <v>362</v>
      </c>
      <c r="E3" s="158" t="s">
        <v>2335</v>
      </c>
      <c r="F3" s="236">
        <v>14.3</v>
      </c>
      <c r="G3" s="159"/>
      <c r="H3" s="158"/>
      <c r="I3" s="158"/>
      <c r="J3" s="158"/>
      <c r="K3" s="158"/>
      <c r="L3" s="158"/>
      <c r="M3" s="158"/>
      <c r="N3" s="158"/>
      <c r="O3" s="158">
        <v>54</v>
      </c>
      <c r="P3" s="160">
        <f>SUM(H3:O3)</f>
        <v>54</v>
      </c>
      <c r="Q3" s="161" t="s">
        <v>33</v>
      </c>
      <c r="R3" s="160">
        <v>114754</v>
      </c>
      <c r="S3" s="163" t="s">
        <v>32</v>
      </c>
      <c r="T3" s="162" t="s">
        <v>1419</v>
      </c>
      <c r="U3" s="162"/>
      <c r="V3" s="162"/>
      <c r="W3" s="162">
        <v>1015290</v>
      </c>
      <c r="X3" s="162" t="s">
        <v>2336</v>
      </c>
      <c r="Y3" s="162"/>
    </row>
    <row r="4" spans="1:25" ht="23.25">
      <c r="A4" s="158" t="s">
        <v>349</v>
      </c>
      <c r="B4" s="158" t="s">
        <v>66</v>
      </c>
      <c r="C4" s="158" t="s">
        <v>2337</v>
      </c>
      <c r="D4" s="158" t="s">
        <v>338</v>
      </c>
      <c r="E4" s="158" t="s">
        <v>2338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160">
        <v>114750</v>
      </c>
      <c r="S4" s="163" t="s">
        <v>32</v>
      </c>
      <c r="T4" s="162" t="s">
        <v>1419</v>
      </c>
      <c r="U4" s="162"/>
      <c r="V4" s="162"/>
      <c r="W4" s="162">
        <v>1015291</v>
      </c>
      <c r="X4" s="162"/>
      <c r="Y4" s="162"/>
    </row>
    <row r="5" spans="1:25" ht="23.25">
      <c r="A5" s="158" t="s">
        <v>349</v>
      </c>
      <c r="B5" s="158" t="s">
        <v>66</v>
      </c>
      <c r="C5" s="158" t="s">
        <v>2339</v>
      </c>
      <c r="D5" s="158" t="s">
        <v>338</v>
      </c>
      <c r="E5" s="158" t="s">
        <v>2338</v>
      </c>
      <c r="F5" s="236">
        <v>10</v>
      </c>
      <c r="G5" s="159"/>
      <c r="H5" s="158"/>
      <c r="I5" s="158"/>
      <c r="J5" s="158"/>
      <c r="K5" s="158"/>
      <c r="L5" s="158"/>
      <c r="M5" s="158"/>
      <c r="N5" s="158"/>
      <c r="O5" s="158">
        <v>240</v>
      </c>
      <c r="P5" s="160">
        <f>SUM(H5:O5)</f>
        <v>240</v>
      </c>
      <c r="Q5" s="161" t="s">
        <v>31</v>
      </c>
      <c r="R5" s="160">
        <v>114751</v>
      </c>
      <c r="S5" s="163" t="s">
        <v>32</v>
      </c>
      <c r="T5" s="162" t="s">
        <v>1419</v>
      </c>
      <c r="U5" s="162"/>
      <c r="V5" s="162"/>
      <c r="W5" s="162">
        <v>1015299</v>
      </c>
      <c r="X5" s="162"/>
      <c r="Y5" s="162"/>
    </row>
    <row r="6" spans="1:25" ht="23.25">
      <c r="A6" s="158" t="s">
        <v>349</v>
      </c>
      <c r="B6" s="158" t="s">
        <v>66</v>
      </c>
      <c r="C6" s="158" t="s">
        <v>2340</v>
      </c>
      <c r="D6" s="158" t="s">
        <v>338</v>
      </c>
      <c r="E6" s="158" t="s">
        <v>2338</v>
      </c>
      <c r="F6" s="236">
        <v>10</v>
      </c>
      <c r="G6" s="159"/>
      <c r="H6" s="158"/>
      <c r="I6" s="158"/>
      <c r="J6" s="158"/>
      <c r="K6" s="158"/>
      <c r="L6" s="158"/>
      <c r="M6" s="158"/>
      <c r="N6" s="158"/>
      <c r="O6" s="158">
        <v>240</v>
      </c>
      <c r="P6" s="160">
        <f>SUM(H6:O6)</f>
        <v>240</v>
      </c>
      <c r="Q6" s="161" t="s">
        <v>31</v>
      </c>
      <c r="R6" s="160">
        <v>114752</v>
      </c>
      <c r="S6" s="163" t="s">
        <v>32</v>
      </c>
      <c r="T6" s="162" t="s">
        <v>1419</v>
      </c>
      <c r="U6" s="162"/>
      <c r="V6" s="162"/>
      <c r="W6" s="162">
        <v>1015307</v>
      </c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774</v>
      </c>
      <c r="P11" s="164">
        <f>SUM(P3:P10)</f>
        <v>774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213" priority="15" operator="containsText" text="Terminal 1">
      <formula>NOT(ISERROR(SEARCH("Terminal 1",W11)))</formula>
    </cfRule>
    <cfRule type="containsText" dxfId="1212" priority="16" operator="containsText" text="OSCC">
      <formula>NOT(ISERROR(SEARCH("OSCC",W11)))</formula>
    </cfRule>
    <cfRule type="containsText" dxfId="1211" priority="17" operator="containsText" text="GPC">
      <formula>NOT(ISERROR(SEARCH("GPC",W11)))</formula>
    </cfRule>
    <cfRule type="containsText" dxfId="1210" priority="18" operator="containsText" text="Helsinki">
      <formula>NOT(ISERROR(SEARCH("Helsinki",W11)))</formula>
    </cfRule>
  </conditionalFormatting>
  <conditionalFormatting sqref="U3:U9">
    <cfRule type="cellIs" dxfId="1209" priority="12" operator="equal">
      <formula>"LAST"</formula>
    </cfRule>
    <cfRule type="cellIs" dxfId="1208" priority="13" operator="equal">
      <formula>"FIRST"</formula>
    </cfRule>
    <cfRule type="cellIs" dxfId="1207" priority="14" operator="equal">
      <formula>"MIDDLE"</formula>
    </cfRule>
  </conditionalFormatting>
  <conditionalFormatting sqref="U19:U25">
    <cfRule type="cellIs" dxfId="1206" priority="9" operator="equal">
      <formula>"LAST"</formula>
    </cfRule>
    <cfRule type="cellIs" dxfId="1205" priority="10" operator="equal">
      <formula>"FIRST"</formula>
    </cfRule>
    <cfRule type="cellIs" dxfId="1204" priority="11" operator="equal">
      <formula>"MIDDLE"</formula>
    </cfRule>
  </conditionalFormatting>
  <conditionalFormatting sqref="T3:T10">
    <cfRule type="containsText" dxfId="1203" priority="5" operator="containsText" text="Terminal 1">
      <formula>NOT(ISERROR(SEARCH("Terminal 1",T3)))</formula>
    </cfRule>
    <cfRule type="containsText" dxfId="1202" priority="6" operator="containsText" text="OSCC">
      <formula>NOT(ISERROR(SEARCH("OSCC",T3)))</formula>
    </cfRule>
    <cfRule type="containsText" dxfId="1201" priority="7" operator="containsText" text="GPC">
      <formula>NOT(ISERROR(SEARCH("GPC",T3)))</formula>
    </cfRule>
    <cfRule type="containsText" dxfId="1200" priority="8" operator="containsText" text="Helsinki">
      <formula>NOT(ISERROR(SEARCH("Helsinki",T3)))</formula>
    </cfRule>
  </conditionalFormatting>
  <conditionalFormatting sqref="T19:T25">
    <cfRule type="containsText" dxfId="1199" priority="1" operator="containsText" text="Terminal 1">
      <formula>NOT(ISERROR(SEARCH("Terminal 1",T19)))</formula>
    </cfRule>
    <cfRule type="containsText" dxfId="1198" priority="2" operator="containsText" text="OSCC">
      <formula>NOT(ISERROR(SEARCH("OSCC",T19)))</formula>
    </cfRule>
    <cfRule type="containsText" dxfId="1197" priority="3" operator="containsText" text="GPC">
      <formula>NOT(ISERROR(SEARCH("GPC",T19)))</formula>
    </cfRule>
    <cfRule type="containsText" dxfId="1196" priority="4" operator="containsText" text="Helsinki">
      <formula>NOT(ISERROR(SEARCH("Helsinki",T19)))</formula>
    </cfRule>
  </conditionalFormatting>
  <dataValidations count="3">
    <dataValidation type="list" allowBlank="1" showInputMessage="1" showErrorMessage="1" sqref="U3:U9 U19:U25" xr:uid="{810C372F-6CAF-497A-BF6F-BC2B32FDBAB1}">
      <formula1>"FIRST, MIDDLE, LAST"</formula1>
    </dataValidation>
    <dataValidation type="list" showInputMessage="1" showErrorMessage="1" sqref="W11 W26" xr:uid="{6B00541C-96B6-4BF0-8770-949A9E2AE947}">
      <formula1>"GPC, OSCC, Terminal 1, Helsinki"</formula1>
    </dataValidation>
    <dataValidation type="list" showInputMessage="1" showErrorMessage="1" sqref="T3:T10 T19:T25" xr:uid="{D4E4A0C9-FEE4-4270-93B5-DC8037E8D2EE}">
      <formula1>"GPC,OSCC,Terminal 1,Helsinki,Filetfabrikken"</formula1>
    </dataValidation>
  </dataValidation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C18E-00F3-4832-A3E7-BC2AB156AB9E}">
  <sheetPr>
    <tabColor rgb="FFFFC000"/>
  </sheetPr>
  <dimension ref="A1:Y31"/>
  <sheetViews>
    <sheetView workbookViewId="0">
      <selection activeCell="H7" sqref="H7"/>
    </sheetView>
  </sheetViews>
  <sheetFormatPr defaultRowHeight="15"/>
  <cols>
    <col min="1" max="1" width="25.710937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47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245" t="s">
        <v>2341</v>
      </c>
      <c r="B3" s="259" t="s">
        <v>72</v>
      </c>
      <c r="C3" s="259" t="s">
        <v>2342</v>
      </c>
      <c r="D3" s="259" t="s">
        <v>2343</v>
      </c>
      <c r="E3" s="259" t="s">
        <v>2344</v>
      </c>
      <c r="F3" s="271" t="s">
        <v>2345</v>
      </c>
      <c r="G3" s="455"/>
      <c r="H3" s="259"/>
      <c r="I3" s="259"/>
      <c r="J3" s="259"/>
      <c r="K3" s="259"/>
      <c r="L3" s="259"/>
      <c r="M3" s="259"/>
      <c r="N3" s="259"/>
      <c r="O3" s="259"/>
      <c r="P3" s="456">
        <f>SUM(H3:O3)</f>
        <v>0</v>
      </c>
      <c r="Q3" s="456" t="s">
        <v>33</v>
      </c>
      <c r="R3" s="456"/>
      <c r="S3" s="456" t="s">
        <v>34</v>
      </c>
      <c r="T3" s="162" t="s">
        <v>213</v>
      </c>
      <c r="U3" s="162" t="s">
        <v>54</v>
      </c>
      <c r="V3" s="162"/>
      <c r="W3" s="162"/>
      <c r="X3" s="162"/>
      <c r="Y3" s="162"/>
    </row>
    <row r="4" spans="1:25">
      <c r="A4" s="158" t="s">
        <v>160</v>
      </c>
      <c r="B4" s="158" t="s">
        <v>219</v>
      </c>
      <c r="C4" s="207" t="s">
        <v>2346</v>
      </c>
      <c r="D4" s="158" t="s">
        <v>2294</v>
      </c>
      <c r="E4" s="158" t="s">
        <v>2347</v>
      </c>
      <c r="F4" s="236">
        <v>16.75</v>
      </c>
      <c r="G4" s="159"/>
      <c r="H4" s="158"/>
      <c r="I4" s="158"/>
      <c r="J4" s="158"/>
      <c r="K4" s="207">
        <v>54</v>
      </c>
      <c r="L4" s="207">
        <v>54</v>
      </c>
      <c r="M4" s="158">
        <v>53</v>
      </c>
      <c r="N4" s="158"/>
      <c r="O4" s="158"/>
      <c r="P4" s="160">
        <f>SUM(H4:O4)</f>
        <v>161</v>
      </c>
      <c r="Q4" s="160" t="s">
        <v>33</v>
      </c>
      <c r="R4" s="160">
        <v>114660</v>
      </c>
      <c r="S4" s="160" t="s">
        <v>34</v>
      </c>
      <c r="T4" s="162" t="s">
        <v>59</v>
      </c>
      <c r="U4" s="162" t="s">
        <v>654</v>
      </c>
      <c r="V4" s="162"/>
      <c r="W4" s="162">
        <v>1015321</v>
      </c>
      <c r="X4" s="162"/>
      <c r="Y4" s="162"/>
    </row>
    <row r="5" spans="1:25">
      <c r="A5" s="158" t="s">
        <v>291</v>
      </c>
      <c r="B5" s="158" t="s">
        <v>606</v>
      </c>
      <c r="C5" s="158"/>
      <c r="D5" s="158"/>
      <c r="E5" s="158"/>
      <c r="F5" s="236"/>
      <c r="G5" s="159"/>
      <c r="H5" s="158"/>
      <c r="I5" s="158"/>
      <c r="J5" s="158"/>
      <c r="K5" s="158"/>
      <c r="L5" s="158">
        <v>322</v>
      </c>
      <c r="M5" s="158"/>
      <c r="N5" s="158"/>
      <c r="O5" s="158"/>
      <c r="P5" s="160">
        <f>SUM(H5:O5)</f>
        <v>322</v>
      </c>
      <c r="Q5" s="160" t="s">
        <v>33</v>
      </c>
      <c r="R5" s="160">
        <v>114753</v>
      </c>
      <c r="S5" s="160" t="s">
        <v>34</v>
      </c>
      <c r="T5" s="162"/>
      <c r="U5" s="162"/>
      <c r="V5" s="162"/>
      <c r="W5" s="162"/>
      <c r="X5" s="162"/>
      <c r="Y5" s="162"/>
    </row>
    <row r="6" spans="1:25" ht="23.25">
      <c r="A6" s="158" t="s">
        <v>111</v>
      </c>
      <c r="B6" s="158" t="s">
        <v>66</v>
      </c>
      <c r="C6" s="453" t="s">
        <v>2348</v>
      </c>
      <c r="D6" s="158" t="s">
        <v>225</v>
      </c>
      <c r="E6" s="158" t="s">
        <v>2349</v>
      </c>
      <c r="F6" s="236">
        <v>10.3</v>
      </c>
      <c r="G6" s="159" t="s">
        <v>1258</v>
      </c>
      <c r="H6" s="158"/>
      <c r="I6" s="158"/>
      <c r="J6" s="158"/>
      <c r="K6" s="158"/>
      <c r="L6" s="207">
        <v>131</v>
      </c>
      <c r="M6" s="158">
        <v>30</v>
      </c>
      <c r="N6" s="158"/>
      <c r="O6" s="158"/>
      <c r="P6" s="160">
        <f>SUM(H6:O6)</f>
        <v>161</v>
      </c>
      <c r="Q6" s="161" t="s">
        <v>31</v>
      </c>
      <c r="R6" s="160">
        <v>114760</v>
      </c>
      <c r="S6" s="163" t="s">
        <v>32</v>
      </c>
      <c r="T6" s="162" t="s">
        <v>53</v>
      </c>
      <c r="U6" s="162" t="s">
        <v>60</v>
      </c>
      <c r="V6" s="162"/>
      <c r="W6" s="162">
        <v>1015322</v>
      </c>
      <c r="X6" s="162"/>
      <c r="Y6" s="162"/>
    </row>
    <row r="7" spans="1:25">
      <c r="A7" s="158" t="s">
        <v>111</v>
      </c>
      <c r="B7" s="158" t="s">
        <v>66</v>
      </c>
      <c r="C7" s="217" t="s">
        <v>2350</v>
      </c>
      <c r="D7" s="158" t="s">
        <v>225</v>
      </c>
      <c r="E7" s="158" t="s">
        <v>2351</v>
      </c>
      <c r="F7" s="236">
        <v>10.3</v>
      </c>
      <c r="G7" s="159"/>
      <c r="H7" s="158"/>
      <c r="I7" s="158"/>
      <c r="J7" s="158"/>
      <c r="K7" s="158"/>
      <c r="L7" s="207"/>
      <c r="M7" s="158"/>
      <c r="N7" s="158"/>
      <c r="O7" s="158"/>
      <c r="P7" s="160"/>
      <c r="Q7" s="161"/>
      <c r="R7" s="160"/>
      <c r="S7" s="163"/>
      <c r="T7" s="162"/>
      <c r="U7" s="162"/>
      <c r="V7" s="162"/>
      <c r="W7" s="162"/>
      <c r="X7" s="162"/>
      <c r="Y7" s="162"/>
    </row>
    <row r="8" spans="1:25" ht="23.25">
      <c r="A8" s="158" t="s">
        <v>160</v>
      </c>
      <c r="B8" s="158" t="s">
        <v>219</v>
      </c>
      <c r="C8" s="207" t="s">
        <v>2352</v>
      </c>
      <c r="D8" s="158" t="s">
        <v>473</v>
      </c>
      <c r="E8" s="158" t="s">
        <v>2353</v>
      </c>
      <c r="F8" s="236">
        <v>12.1</v>
      </c>
      <c r="G8" s="159"/>
      <c r="H8" s="158"/>
      <c r="I8" s="158"/>
      <c r="J8" s="158"/>
      <c r="K8" s="207">
        <v>135</v>
      </c>
      <c r="L8" s="158"/>
      <c r="M8" s="158">
        <v>26</v>
      </c>
      <c r="N8" s="158"/>
      <c r="O8" s="158"/>
      <c r="P8" s="160">
        <f>SUM(H8:O8)</f>
        <v>161</v>
      </c>
      <c r="Q8" s="160" t="s">
        <v>33</v>
      </c>
      <c r="R8" s="160">
        <v>114775</v>
      </c>
      <c r="S8" s="160" t="s">
        <v>34</v>
      </c>
      <c r="T8" s="162" t="s">
        <v>213</v>
      </c>
      <c r="U8" s="162" t="s">
        <v>54</v>
      </c>
      <c r="V8" s="162"/>
      <c r="W8" s="162">
        <v>1015323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58"/>
      <c r="B11" s="158"/>
      <c r="C11" s="158"/>
      <c r="D11" s="158"/>
      <c r="E11" s="158"/>
      <c r="F11" s="236"/>
      <c r="G11" s="159"/>
      <c r="H11" s="158"/>
      <c r="I11" s="158"/>
      <c r="J11" s="158"/>
      <c r="K11" s="158"/>
      <c r="L11" s="158"/>
      <c r="M11" s="158"/>
      <c r="N11" s="158"/>
      <c r="O11" s="158"/>
      <c r="P11" s="160">
        <f>SUM(H11:O11)</f>
        <v>0</v>
      </c>
      <c r="Q11" s="160" t="s">
        <v>33</v>
      </c>
      <c r="R11" s="160"/>
      <c r="S11" s="160" t="s">
        <v>34</v>
      </c>
      <c r="T11" s="162"/>
      <c r="U11" s="162"/>
      <c r="V11" s="162"/>
      <c r="W11" s="162"/>
      <c r="X11" s="162"/>
      <c r="Y11" s="162"/>
    </row>
    <row r="12" spans="1:25">
      <c r="A12" s="164" t="s">
        <v>19</v>
      </c>
      <c r="B12" s="165"/>
      <c r="C12" s="165"/>
      <c r="D12" s="165"/>
      <c r="E12" s="164"/>
      <c r="F12" s="165"/>
      <c r="G12" s="165"/>
      <c r="H12" s="164">
        <f>SUM(H3:H11)</f>
        <v>0</v>
      </c>
      <c r="I12" s="164">
        <f>SUM(I3:I11)</f>
        <v>0</v>
      </c>
      <c r="J12" s="164">
        <f>SUM(J3:J11)</f>
        <v>0</v>
      </c>
      <c r="K12" s="164">
        <f>SUM(K3:K11)</f>
        <v>189</v>
      </c>
      <c r="L12" s="164">
        <f>SUM(L3:L11)</f>
        <v>507</v>
      </c>
      <c r="M12" s="164">
        <f>SUM(M3:M11)</f>
        <v>109</v>
      </c>
      <c r="N12" s="164">
        <f>SUM(N3:N11)</f>
        <v>0</v>
      </c>
      <c r="O12" s="164">
        <f>SUM(O3:O11)</f>
        <v>0</v>
      </c>
      <c r="P12" s="164">
        <f>SUM(P3:P11)</f>
        <v>805</v>
      </c>
      <c r="Q12" s="165"/>
      <c r="R12" s="165"/>
      <c r="S12" s="165"/>
      <c r="T12" s="165"/>
      <c r="U12" s="165"/>
      <c r="V12" s="165"/>
      <c r="W12" s="165"/>
      <c r="X12" s="165"/>
      <c r="Y12" s="165"/>
    </row>
    <row r="13" spans="1:25">
      <c r="A13" s="239"/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</row>
    <row r="14" spans="1:25">
      <c r="A14" s="240" t="s">
        <v>35</v>
      </c>
      <c r="B14" s="734" t="s">
        <v>36</v>
      </c>
      <c r="C14" s="734"/>
      <c r="D14" s="237"/>
      <c r="E14" s="735" t="s">
        <v>37</v>
      </c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1" t="s">
        <v>38</v>
      </c>
      <c r="B15" s="737" t="s">
        <v>39</v>
      </c>
      <c r="C15" s="737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>
      <c r="A16" s="242" t="s">
        <v>40</v>
      </c>
      <c r="B16" s="738"/>
      <c r="C16" s="738"/>
      <c r="D16" s="237"/>
      <c r="E16" s="735"/>
      <c r="F16" s="736"/>
      <c r="G16" s="736"/>
      <c r="H16" s="736"/>
      <c r="I16" s="736"/>
      <c r="J16" s="736"/>
      <c r="K16" s="736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</row>
    <row r="17" spans="1:25" ht="19.5" customHeight="1">
      <c r="A17" s="223" t="s">
        <v>41</v>
      </c>
      <c r="B17" s="225"/>
      <c r="C17" s="224"/>
      <c r="D17" s="230"/>
      <c r="E17" s="226"/>
      <c r="F17" s="227"/>
      <c r="G17" s="228"/>
      <c r="H17" s="229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</row>
    <row r="18" spans="1:25" ht="27">
      <c r="A18" s="739" t="s">
        <v>42</v>
      </c>
      <c r="B18" s="730"/>
      <c r="C18" s="730"/>
      <c r="D18" s="730"/>
      <c r="E18" s="730"/>
      <c r="F18" s="740"/>
      <c r="G18" s="79"/>
      <c r="H18" s="739" t="s">
        <v>43</v>
      </c>
      <c r="I18" s="730"/>
      <c r="J18" s="730"/>
      <c r="K18" s="730"/>
      <c r="L18" s="730"/>
      <c r="M18" s="730"/>
      <c r="N18" s="730"/>
      <c r="O18" s="730"/>
      <c r="P18" s="740"/>
      <c r="Q18" s="732" t="s">
        <v>47</v>
      </c>
      <c r="R18" s="733"/>
      <c r="S18" s="733"/>
      <c r="T18" s="733"/>
      <c r="U18" s="733"/>
      <c r="V18" s="733"/>
      <c r="W18" s="733"/>
      <c r="X18" s="733"/>
      <c r="Y18" s="774"/>
    </row>
    <row r="19" spans="1:25" ht="23.25">
      <c r="A19" s="154" t="s">
        <v>3</v>
      </c>
      <c r="B19" s="154" t="s">
        <v>4</v>
      </c>
      <c r="C19" s="154" t="s">
        <v>5</v>
      </c>
      <c r="D19" s="154" t="s">
        <v>6</v>
      </c>
      <c r="E19" s="154" t="s">
        <v>7</v>
      </c>
      <c r="F19" s="154" t="s">
        <v>8</v>
      </c>
      <c r="G19" s="155" t="s">
        <v>10</v>
      </c>
      <c r="H19" s="156" t="s">
        <v>11</v>
      </c>
      <c r="I19" s="156" t="s">
        <v>12</v>
      </c>
      <c r="J19" s="156" t="s">
        <v>13</v>
      </c>
      <c r="K19" s="156" t="s">
        <v>14</v>
      </c>
      <c r="L19" s="156" t="s">
        <v>15</v>
      </c>
      <c r="M19" s="156" t="s">
        <v>16</v>
      </c>
      <c r="N19" s="156" t="s">
        <v>17</v>
      </c>
      <c r="O19" s="157" t="s">
        <v>44</v>
      </c>
      <c r="P19" s="154" t="s">
        <v>19</v>
      </c>
      <c r="Q19" s="154" t="s">
        <v>20</v>
      </c>
      <c r="R19" s="154" t="s">
        <v>9</v>
      </c>
      <c r="S19" s="154" t="s">
        <v>21</v>
      </c>
      <c r="T19" s="154" t="s">
        <v>24</v>
      </c>
      <c r="U19" s="172" t="s">
        <v>25</v>
      </c>
      <c r="V19" s="154" t="s">
        <v>27</v>
      </c>
      <c r="W19" s="154" t="s">
        <v>28</v>
      </c>
      <c r="X19" s="154" t="s">
        <v>29</v>
      </c>
      <c r="Y19" s="154" t="s">
        <v>30</v>
      </c>
    </row>
    <row r="20" spans="1:25">
      <c r="A20" s="158"/>
      <c r="B20" s="158"/>
      <c r="C20" s="158"/>
      <c r="D20" s="158" t="s">
        <v>45</v>
      </c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1" t="s">
        <v>31</v>
      </c>
      <c r="R21" s="160"/>
      <c r="S21" s="160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3" t="s">
        <v>32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58"/>
      <c r="B26" s="158"/>
      <c r="C26" s="158"/>
      <c r="D26" s="158"/>
      <c r="E26" s="158"/>
      <c r="F26" s="158"/>
      <c r="G26" s="159"/>
      <c r="H26" s="158"/>
      <c r="I26" s="158"/>
      <c r="J26" s="158"/>
      <c r="K26" s="158"/>
      <c r="L26" s="158"/>
      <c r="M26" s="158"/>
      <c r="N26" s="158"/>
      <c r="O26" s="158"/>
      <c r="P26" s="160">
        <f>SUM(H26:O26)</f>
        <v>0</v>
      </c>
      <c r="Q26" s="160" t="s">
        <v>33</v>
      </c>
      <c r="R26" s="160"/>
      <c r="S26" s="160" t="s">
        <v>34</v>
      </c>
      <c r="T26" s="162"/>
      <c r="U26" s="162"/>
      <c r="V26" s="162"/>
      <c r="W26" s="162"/>
      <c r="X26" s="162"/>
      <c r="Y26" s="162"/>
    </row>
    <row r="27" spans="1:25">
      <c r="A27" s="164" t="s">
        <v>19</v>
      </c>
      <c r="B27" s="165"/>
      <c r="C27" s="165"/>
      <c r="D27" s="165"/>
      <c r="E27" s="164"/>
      <c r="F27" s="165"/>
      <c r="G27" s="165"/>
      <c r="H27" s="164">
        <f>SUM(H20:H26)</f>
        <v>0</v>
      </c>
      <c r="I27" s="164">
        <f>SUM(I20:I26)</f>
        <v>0</v>
      </c>
      <c r="J27" s="164">
        <f>SUM(J20:J26)</f>
        <v>0</v>
      </c>
      <c r="K27" s="164">
        <f>SUM(K20:K26)</f>
        <v>0</v>
      </c>
      <c r="L27" s="164">
        <f>SUM(L20:L26)</f>
        <v>0</v>
      </c>
      <c r="M27" s="164">
        <f>SUM(M20:M26)</f>
        <v>0</v>
      </c>
      <c r="N27" s="164">
        <f>SUM(N20:N26)</f>
        <v>0</v>
      </c>
      <c r="O27" s="164">
        <f>SUM(O20:O26)</f>
        <v>0</v>
      </c>
      <c r="P27" s="164">
        <f>SUM(P20:P26)</f>
        <v>0</v>
      </c>
      <c r="Q27" s="165"/>
      <c r="R27" s="165"/>
      <c r="S27" s="165"/>
      <c r="T27" s="165"/>
      <c r="U27" s="165"/>
      <c r="V27" s="165"/>
      <c r="W27" s="165"/>
      <c r="X27" s="165"/>
      <c r="Y27" s="165"/>
    </row>
    <row r="28" spans="1:25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</row>
    <row r="29" spans="1:25">
      <c r="A29" s="240" t="s">
        <v>35</v>
      </c>
      <c r="B29" s="734" t="s">
        <v>36</v>
      </c>
      <c r="C29" s="734"/>
      <c r="D29" s="237"/>
      <c r="E29" s="735" t="s">
        <v>37</v>
      </c>
      <c r="F29" s="741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1" t="s">
        <v>38</v>
      </c>
      <c r="B30" s="737" t="s">
        <v>39</v>
      </c>
      <c r="C30" s="737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  <row r="31" spans="1:25">
      <c r="A31" s="242" t="s">
        <v>40</v>
      </c>
      <c r="B31" s="738"/>
      <c r="C31" s="738"/>
      <c r="D31" s="237"/>
      <c r="E31" s="735"/>
      <c r="F31" s="742"/>
      <c r="G31" s="742"/>
      <c r="H31" s="742"/>
      <c r="I31" s="742"/>
      <c r="J31" s="742"/>
      <c r="K31" s="742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</row>
  </sheetData>
  <mergeCells count="16">
    <mergeCell ref="A1:F1"/>
    <mergeCell ref="H1:P1"/>
    <mergeCell ref="Q1:Y1"/>
    <mergeCell ref="B14:C14"/>
    <mergeCell ref="E14:E16"/>
    <mergeCell ref="F14:K16"/>
    <mergeCell ref="B15:C15"/>
    <mergeCell ref="B16:C16"/>
    <mergeCell ref="A18:F18"/>
    <mergeCell ref="H18:P18"/>
    <mergeCell ref="Q18:Y18"/>
    <mergeCell ref="B29:C29"/>
    <mergeCell ref="E29:E31"/>
    <mergeCell ref="F29:K31"/>
    <mergeCell ref="B30:C30"/>
    <mergeCell ref="B31:C31"/>
  </mergeCells>
  <conditionalFormatting sqref="W27 W12">
    <cfRule type="containsText" dxfId="1195" priority="15" operator="containsText" text="Terminal 1">
      <formula>NOT(ISERROR(SEARCH("Terminal 1",W12)))</formula>
    </cfRule>
    <cfRule type="containsText" dxfId="1194" priority="16" operator="containsText" text="OSCC">
      <formula>NOT(ISERROR(SEARCH("OSCC",W12)))</formula>
    </cfRule>
    <cfRule type="containsText" dxfId="1193" priority="17" operator="containsText" text="GPC">
      <formula>NOT(ISERROR(SEARCH("GPC",W12)))</formula>
    </cfRule>
    <cfRule type="containsText" dxfId="1192" priority="18" operator="containsText" text="Helsinki">
      <formula>NOT(ISERROR(SEARCH("Helsinki",W12)))</formula>
    </cfRule>
  </conditionalFormatting>
  <conditionalFormatting sqref="U3:U10">
    <cfRule type="cellIs" dxfId="1191" priority="12" operator="equal">
      <formula>"LAST"</formula>
    </cfRule>
    <cfRule type="cellIs" dxfId="1190" priority="13" operator="equal">
      <formula>"FIRST"</formula>
    </cfRule>
    <cfRule type="cellIs" dxfId="1189" priority="14" operator="equal">
      <formula>"MIDDLE"</formula>
    </cfRule>
  </conditionalFormatting>
  <conditionalFormatting sqref="U20:U26">
    <cfRule type="cellIs" dxfId="1188" priority="9" operator="equal">
      <formula>"LAST"</formula>
    </cfRule>
    <cfRule type="cellIs" dxfId="1187" priority="10" operator="equal">
      <formula>"FIRST"</formula>
    </cfRule>
    <cfRule type="cellIs" dxfId="1186" priority="11" operator="equal">
      <formula>"MIDDLE"</formula>
    </cfRule>
  </conditionalFormatting>
  <conditionalFormatting sqref="T3:T11">
    <cfRule type="containsText" dxfId="1185" priority="5" operator="containsText" text="Terminal 1">
      <formula>NOT(ISERROR(SEARCH("Terminal 1",T3)))</formula>
    </cfRule>
    <cfRule type="containsText" dxfId="1184" priority="6" operator="containsText" text="OSCC">
      <formula>NOT(ISERROR(SEARCH("OSCC",T3)))</formula>
    </cfRule>
    <cfRule type="containsText" dxfId="1183" priority="7" operator="containsText" text="GPC">
      <formula>NOT(ISERROR(SEARCH("GPC",T3)))</formula>
    </cfRule>
    <cfRule type="containsText" dxfId="1182" priority="8" operator="containsText" text="Helsinki">
      <formula>NOT(ISERROR(SEARCH("Helsinki",T3)))</formula>
    </cfRule>
  </conditionalFormatting>
  <conditionalFormatting sqref="T20:T26">
    <cfRule type="containsText" dxfId="1181" priority="1" operator="containsText" text="Terminal 1">
      <formula>NOT(ISERROR(SEARCH("Terminal 1",T20)))</formula>
    </cfRule>
    <cfRule type="containsText" dxfId="1180" priority="2" operator="containsText" text="OSCC">
      <formula>NOT(ISERROR(SEARCH("OSCC",T20)))</formula>
    </cfRule>
    <cfRule type="containsText" dxfId="1179" priority="3" operator="containsText" text="GPC">
      <formula>NOT(ISERROR(SEARCH("GPC",T20)))</formula>
    </cfRule>
    <cfRule type="containsText" dxfId="1178" priority="4" operator="containsText" text="Helsinki">
      <formula>NOT(ISERROR(SEARCH("Helsinki",T20)))</formula>
    </cfRule>
  </conditionalFormatting>
  <dataValidations count="3">
    <dataValidation type="list" allowBlank="1" showInputMessage="1" showErrorMessage="1" sqref="U20:U26 U3:U10" xr:uid="{3E121FA1-C2A9-4FD8-8506-8B9E196BD290}">
      <formula1>"FIRST, MIDDLE, LAST"</formula1>
    </dataValidation>
    <dataValidation type="list" showInputMessage="1" showErrorMessage="1" sqref="W12 W27" xr:uid="{7589975D-4A12-4A94-A736-62DC340753A6}">
      <formula1>"GPC, OSCC, Terminal 1, Helsinki"</formula1>
    </dataValidation>
    <dataValidation type="list" showInputMessage="1" showErrorMessage="1" sqref="T3:T11 T20:T26" xr:uid="{453F42A4-4352-4567-B28E-C2B8EE3FE6F0}">
      <formula1>"GPC,OSCC,Terminal 1,Helsinki,Filetfabrikken"</formula1>
    </dataValidation>
  </dataValidation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5CD1-E6ED-47FE-ACC8-CD7E6FFB213B}">
  <sheetPr>
    <tabColor rgb="FFFFC000"/>
  </sheetPr>
  <dimension ref="A1:Y30"/>
  <sheetViews>
    <sheetView workbookViewId="0">
      <selection activeCell="X20" sqref="X2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78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160</v>
      </c>
      <c r="B3" s="158" t="s">
        <v>219</v>
      </c>
      <c r="C3" s="207" t="s">
        <v>2354</v>
      </c>
      <c r="D3" s="158" t="s">
        <v>2294</v>
      </c>
      <c r="E3" s="235" t="s">
        <v>2355</v>
      </c>
      <c r="F3" s="236">
        <v>16.75</v>
      </c>
      <c r="G3" s="159"/>
      <c r="H3" s="158"/>
      <c r="I3" s="158"/>
      <c r="J3" s="158"/>
      <c r="K3" s="207">
        <v>81</v>
      </c>
      <c r="L3" s="207">
        <v>54</v>
      </c>
      <c r="M3" s="207">
        <v>26</v>
      </c>
      <c r="N3" s="158"/>
      <c r="O3" s="158"/>
      <c r="P3" s="160">
        <f>SUM(H3:O3)</f>
        <v>161</v>
      </c>
      <c r="Q3" s="160" t="s">
        <v>33</v>
      </c>
      <c r="R3" s="262">
        <v>114646</v>
      </c>
      <c r="S3" s="160" t="s">
        <v>34</v>
      </c>
      <c r="T3" s="162" t="s">
        <v>59</v>
      </c>
      <c r="U3" s="162" t="s">
        <v>54</v>
      </c>
      <c r="V3" s="162"/>
      <c r="W3" s="162">
        <v>1015238</v>
      </c>
      <c r="X3" s="162"/>
      <c r="Y3" s="162"/>
    </row>
    <row r="4" spans="1:25" ht="23.25">
      <c r="A4" s="158" t="s">
        <v>304</v>
      </c>
      <c r="B4" s="158" t="s">
        <v>66</v>
      </c>
      <c r="C4" s="207" t="s">
        <v>2356</v>
      </c>
      <c r="D4" s="158" t="s">
        <v>225</v>
      </c>
      <c r="E4" s="158" t="s">
        <v>2357</v>
      </c>
      <c r="F4" s="236">
        <v>10.3</v>
      </c>
      <c r="G4" s="159" t="s">
        <v>2358</v>
      </c>
      <c r="H4" s="158"/>
      <c r="I4" s="158"/>
      <c r="J4" s="158"/>
      <c r="K4" s="158"/>
      <c r="L4" s="217">
        <v>131</v>
      </c>
      <c r="M4" s="207">
        <v>30</v>
      </c>
      <c r="N4" s="158"/>
      <c r="O4" s="158"/>
      <c r="P4" s="160">
        <f>SUM(H4:O4)</f>
        <v>161</v>
      </c>
      <c r="Q4" s="412" t="s">
        <v>31</v>
      </c>
      <c r="R4" s="345">
        <v>114693</v>
      </c>
      <c r="S4" s="413" t="s">
        <v>32</v>
      </c>
      <c r="T4" s="162" t="s">
        <v>53</v>
      </c>
      <c r="U4" s="162" t="s">
        <v>60</v>
      </c>
      <c r="V4" s="162"/>
      <c r="W4" s="162">
        <v>1015239</v>
      </c>
      <c r="X4" s="162"/>
      <c r="Y4" s="162"/>
    </row>
    <row r="5" spans="1:25" ht="23.25">
      <c r="A5" s="158" t="s">
        <v>1725</v>
      </c>
      <c r="B5" s="158" t="s">
        <v>66</v>
      </c>
      <c r="C5" s="207" t="s">
        <v>2359</v>
      </c>
      <c r="D5" s="158" t="s">
        <v>910</v>
      </c>
      <c r="E5" s="158" t="s">
        <v>2360</v>
      </c>
      <c r="F5" s="236">
        <v>10</v>
      </c>
      <c r="G5" s="159" t="s">
        <v>2358</v>
      </c>
      <c r="H5" s="158"/>
      <c r="I5" s="158"/>
      <c r="J5" s="158"/>
      <c r="K5" s="158"/>
      <c r="L5" s="158">
        <v>131</v>
      </c>
      <c r="M5" s="207">
        <v>30</v>
      </c>
      <c r="N5" s="158"/>
      <c r="O5" s="158"/>
      <c r="P5" s="160">
        <f>SUM(H5:O5)</f>
        <v>161</v>
      </c>
      <c r="Q5" s="412" t="s">
        <v>31</v>
      </c>
      <c r="R5" s="345">
        <v>114694</v>
      </c>
      <c r="S5" s="413" t="s">
        <v>32</v>
      </c>
      <c r="T5" s="162" t="s">
        <v>53</v>
      </c>
      <c r="U5" s="162" t="s">
        <v>60</v>
      </c>
      <c r="V5" s="162"/>
      <c r="W5" s="162">
        <v>1015240</v>
      </c>
      <c r="X5" s="162"/>
      <c r="Y5" s="162"/>
    </row>
    <row r="6" spans="1:25" ht="23.25">
      <c r="A6" s="158" t="s">
        <v>146</v>
      </c>
      <c r="B6" s="158" t="s">
        <v>66</v>
      </c>
      <c r="C6" s="207" t="s">
        <v>2361</v>
      </c>
      <c r="D6" s="158" t="s">
        <v>910</v>
      </c>
      <c r="E6" s="158" t="s">
        <v>2360</v>
      </c>
      <c r="F6" s="236">
        <v>10</v>
      </c>
      <c r="G6" s="159" t="s">
        <v>2358</v>
      </c>
      <c r="H6" s="158"/>
      <c r="I6" s="158"/>
      <c r="J6" s="158"/>
      <c r="K6" s="158"/>
      <c r="L6" s="158">
        <v>131</v>
      </c>
      <c r="M6" s="207">
        <v>30</v>
      </c>
      <c r="N6" s="158"/>
      <c r="O6" s="158"/>
      <c r="P6" s="160">
        <f>SUM(H6:O6)</f>
        <v>161</v>
      </c>
      <c r="Q6" s="412" t="s">
        <v>31</v>
      </c>
      <c r="R6" s="345">
        <v>114695</v>
      </c>
      <c r="S6" s="413" t="s">
        <v>32</v>
      </c>
      <c r="T6" s="162" t="s">
        <v>53</v>
      </c>
      <c r="U6" s="162" t="s">
        <v>60</v>
      </c>
      <c r="V6" s="162"/>
      <c r="W6" s="162">
        <v>1015241</v>
      </c>
      <c r="X6" s="162"/>
      <c r="Y6" s="162"/>
    </row>
    <row r="7" spans="1:25" ht="23.25">
      <c r="A7" s="158" t="s">
        <v>931</v>
      </c>
      <c r="B7" s="158" t="s">
        <v>66</v>
      </c>
      <c r="C7" s="207" t="s">
        <v>2362</v>
      </c>
      <c r="D7" s="158" t="s">
        <v>910</v>
      </c>
      <c r="E7" s="158" t="s">
        <v>2360</v>
      </c>
      <c r="F7" s="236">
        <v>10</v>
      </c>
      <c r="G7" s="159" t="s">
        <v>2358</v>
      </c>
      <c r="H7" s="158"/>
      <c r="I7" s="158"/>
      <c r="J7" s="158"/>
      <c r="K7" s="158"/>
      <c r="L7" s="158">
        <v>131</v>
      </c>
      <c r="M7" s="207">
        <v>30</v>
      </c>
      <c r="N7" s="158"/>
      <c r="O7" s="158"/>
      <c r="P7" s="160">
        <f>SUM(H7:O7)</f>
        <v>161</v>
      </c>
      <c r="Q7" s="412" t="s">
        <v>31</v>
      </c>
      <c r="R7" s="345">
        <v>114696</v>
      </c>
      <c r="S7" s="413" t="s">
        <v>32</v>
      </c>
      <c r="T7" s="162" t="s">
        <v>53</v>
      </c>
      <c r="U7" s="162" t="s">
        <v>60</v>
      </c>
      <c r="V7" s="162"/>
      <c r="W7" s="162">
        <v>1014242</v>
      </c>
      <c r="X7" s="162"/>
      <c r="Y7" s="162"/>
    </row>
    <row r="8" spans="1:25" ht="23.25">
      <c r="A8" s="245" t="s">
        <v>2363</v>
      </c>
      <c r="B8" s="245" t="s">
        <v>2316</v>
      </c>
      <c r="C8" s="245" t="s">
        <v>2364</v>
      </c>
      <c r="D8" s="245" t="s">
        <v>2365</v>
      </c>
      <c r="E8" s="245" t="s">
        <v>2366</v>
      </c>
      <c r="F8" s="306">
        <v>11.3</v>
      </c>
      <c r="G8" s="246"/>
      <c r="H8" s="245"/>
      <c r="I8" s="245"/>
      <c r="J8" s="245"/>
      <c r="K8" s="245"/>
      <c r="L8" s="245"/>
      <c r="M8" s="245"/>
      <c r="N8" s="245"/>
      <c r="O8" s="245"/>
      <c r="P8" s="272">
        <f>SUM(H8:O8)</f>
        <v>0</v>
      </c>
      <c r="Q8" s="272" t="s">
        <v>33</v>
      </c>
      <c r="R8" s="457">
        <v>114647</v>
      </c>
      <c r="S8" s="272" t="s">
        <v>34</v>
      </c>
      <c r="T8" s="307" t="s">
        <v>59</v>
      </c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81</v>
      </c>
      <c r="L11" s="164">
        <f>SUM(L3:L10)</f>
        <v>578</v>
      </c>
      <c r="M11" s="164">
        <f>SUM(M3:M10)</f>
        <v>146</v>
      </c>
      <c r="N11" s="164">
        <f>SUM(N3:N10)</f>
        <v>0</v>
      </c>
      <c r="O11" s="164">
        <f>SUM(O3:O10)</f>
        <v>0</v>
      </c>
      <c r="P11" s="164">
        <f>SUM(P3:P10)</f>
        <v>805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46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2207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 t="s">
        <v>291</v>
      </c>
      <c r="B19" s="158" t="s">
        <v>1</v>
      </c>
      <c r="C19" s="158"/>
      <c r="D19" s="158" t="s">
        <v>45</v>
      </c>
      <c r="E19" s="158"/>
      <c r="F19" s="158"/>
      <c r="G19" s="159"/>
      <c r="H19" s="158"/>
      <c r="I19" s="158"/>
      <c r="J19" s="158"/>
      <c r="K19" s="158">
        <v>81</v>
      </c>
      <c r="L19" s="158">
        <v>805</v>
      </c>
      <c r="M19" s="158"/>
      <c r="N19" s="158"/>
      <c r="O19" s="158"/>
      <c r="P19" s="160">
        <f>SUM(H19:O19)</f>
        <v>886</v>
      </c>
      <c r="Q19" s="160" t="s">
        <v>33</v>
      </c>
      <c r="R19" s="160">
        <v>114659</v>
      </c>
      <c r="S19" s="160" t="s">
        <v>34</v>
      </c>
      <c r="T19" s="162"/>
      <c r="U19" s="162"/>
      <c r="V19" s="162"/>
      <c r="W19" s="162"/>
      <c r="X19" s="162"/>
      <c r="Y19" s="162"/>
    </row>
    <row r="20" spans="1:25" ht="35.25">
      <c r="A20" s="158" t="s">
        <v>1066</v>
      </c>
      <c r="B20" s="158" t="s">
        <v>985</v>
      </c>
      <c r="C20" s="207" t="s">
        <v>2367</v>
      </c>
      <c r="D20" s="158" t="s">
        <v>987</v>
      </c>
      <c r="E20" s="158" t="s">
        <v>2368</v>
      </c>
      <c r="F20" s="158">
        <v>27</v>
      </c>
      <c r="G20" s="159"/>
      <c r="H20" s="158"/>
      <c r="I20" s="158"/>
      <c r="J20" s="158"/>
      <c r="K20" s="158"/>
      <c r="L20" s="158">
        <v>50</v>
      </c>
      <c r="M20" s="158"/>
      <c r="N20" s="158"/>
      <c r="O20" s="158"/>
      <c r="P20" s="160">
        <f>SUM(H20:O20)</f>
        <v>50</v>
      </c>
      <c r="Q20" s="160" t="s">
        <v>33</v>
      </c>
      <c r="R20" s="160">
        <v>114655</v>
      </c>
      <c r="S20" s="160" t="s">
        <v>34</v>
      </c>
      <c r="T20" s="162" t="s">
        <v>213</v>
      </c>
      <c r="U20" s="162" t="s">
        <v>54</v>
      </c>
      <c r="V20" s="162"/>
      <c r="W20" s="162">
        <v>1015257</v>
      </c>
      <c r="X20" s="307" t="s">
        <v>990</v>
      </c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/>
      <c r="R21" s="160"/>
      <c r="S21" s="163"/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/>
      <c r="R22" s="160"/>
      <c r="S22" s="160"/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/>
      <c r="R23" s="160"/>
      <c r="S23" s="160"/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/>
      <c r="R24" s="160"/>
      <c r="S24" s="160"/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/>
      <c r="R25" s="160"/>
      <c r="S25" s="160"/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81</v>
      </c>
      <c r="L26" s="164">
        <f>SUM(L19:L25)</f>
        <v>855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936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177" priority="15" operator="containsText" text="Terminal 1">
      <formula>NOT(ISERROR(SEARCH("Terminal 1",W11)))</formula>
    </cfRule>
    <cfRule type="containsText" dxfId="1176" priority="16" operator="containsText" text="OSCC">
      <formula>NOT(ISERROR(SEARCH("OSCC",W11)))</formula>
    </cfRule>
    <cfRule type="containsText" dxfId="1175" priority="17" operator="containsText" text="GPC">
      <formula>NOT(ISERROR(SEARCH("GPC",W11)))</formula>
    </cfRule>
    <cfRule type="containsText" dxfId="1174" priority="18" operator="containsText" text="Helsinki">
      <formula>NOT(ISERROR(SEARCH("Helsinki",W11)))</formula>
    </cfRule>
  </conditionalFormatting>
  <conditionalFormatting sqref="U3:U9">
    <cfRule type="cellIs" dxfId="1173" priority="12" operator="equal">
      <formula>"LAST"</formula>
    </cfRule>
    <cfRule type="cellIs" dxfId="1172" priority="13" operator="equal">
      <formula>"FIRST"</formula>
    </cfRule>
    <cfRule type="cellIs" dxfId="1171" priority="14" operator="equal">
      <formula>"MIDDLE"</formula>
    </cfRule>
  </conditionalFormatting>
  <conditionalFormatting sqref="U19:U25">
    <cfRule type="cellIs" dxfId="1170" priority="9" operator="equal">
      <formula>"LAST"</formula>
    </cfRule>
    <cfRule type="cellIs" dxfId="1169" priority="10" operator="equal">
      <formula>"FIRST"</formula>
    </cfRule>
    <cfRule type="cellIs" dxfId="1168" priority="11" operator="equal">
      <formula>"MIDDLE"</formula>
    </cfRule>
  </conditionalFormatting>
  <conditionalFormatting sqref="T3:T10">
    <cfRule type="containsText" dxfId="1167" priority="5" operator="containsText" text="Terminal 1">
      <formula>NOT(ISERROR(SEARCH("Terminal 1",T3)))</formula>
    </cfRule>
    <cfRule type="containsText" dxfId="1166" priority="6" operator="containsText" text="OSCC">
      <formula>NOT(ISERROR(SEARCH("OSCC",T3)))</formula>
    </cfRule>
    <cfRule type="containsText" dxfId="1165" priority="7" operator="containsText" text="GPC">
      <formula>NOT(ISERROR(SEARCH("GPC",T3)))</formula>
    </cfRule>
    <cfRule type="containsText" dxfId="1164" priority="8" operator="containsText" text="Helsinki">
      <formula>NOT(ISERROR(SEARCH("Helsinki",T3)))</formula>
    </cfRule>
  </conditionalFormatting>
  <conditionalFormatting sqref="T19:T25">
    <cfRule type="containsText" dxfId="1163" priority="1" operator="containsText" text="Terminal 1">
      <formula>NOT(ISERROR(SEARCH("Terminal 1",T19)))</formula>
    </cfRule>
    <cfRule type="containsText" dxfId="1162" priority="2" operator="containsText" text="OSCC">
      <formula>NOT(ISERROR(SEARCH("OSCC",T19)))</formula>
    </cfRule>
    <cfRule type="containsText" dxfId="1161" priority="3" operator="containsText" text="GPC">
      <formula>NOT(ISERROR(SEARCH("GPC",T19)))</formula>
    </cfRule>
    <cfRule type="containsText" dxfId="1160" priority="4" operator="containsText" text="Helsinki">
      <formula>NOT(ISERROR(SEARCH("Helsinki",T19)))</formula>
    </cfRule>
  </conditionalFormatting>
  <dataValidations count="3">
    <dataValidation type="list" showInputMessage="1" showErrorMessage="1" sqref="T3:T10 T19:T25" xr:uid="{969E7443-EB24-466D-B8B2-48E29FF6A7DD}">
      <formula1>"GPC,OSCC,Terminal 1,Helsinki,Filetfabrikken"</formula1>
    </dataValidation>
    <dataValidation type="list" showInputMessage="1" showErrorMessage="1" sqref="W11 W26" xr:uid="{DFC1AE55-4F92-4EA7-A42C-04AD566C2A96}">
      <formula1>"GPC, OSCC, Terminal 1, Helsinki"</formula1>
    </dataValidation>
    <dataValidation type="list" allowBlank="1" showInputMessage="1" showErrorMessage="1" sqref="U3:U9 U19:U25" xr:uid="{878ACB39-7B6E-40F9-ABF7-4F81112DA24B}">
      <formula1>"FIRST, MIDDLE, LAST"</formula1>
    </dataValidation>
  </dataValidation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319B-D913-45D8-BB69-B1F0B0CCFC73}">
  <sheetPr>
    <tabColor rgb="FFC08FC9"/>
  </sheetPr>
  <dimension ref="A1:Y30"/>
  <sheetViews>
    <sheetView workbookViewId="0">
      <selection activeCell="O7" sqref="O7"/>
    </sheetView>
  </sheetViews>
  <sheetFormatPr defaultRowHeight="15"/>
  <cols>
    <col min="1" max="1" width="20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2.42578125" customWidth="1"/>
    <col min="21" max="21" width="12.5703125" bestFit="1" customWidth="1"/>
    <col min="22" max="22" width="10.28515625" bestFit="1" customWidth="1"/>
    <col min="23" max="24" width="12.42578125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1419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2333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349</v>
      </c>
      <c r="B3" s="158" t="s">
        <v>66</v>
      </c>
      <c r="C3" s="158" t="s">
        <v>2369</v>
      </c>
      <c r="D3" s="158" t="s">
        <v>338</v>
      </c>
      <c r="E3" s="158" t="s">
        <v>2370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160">
        <v>114582</v>
      </c>
      <c r="S3" s="163" t="s">
        <v>32</v>
      </c>
      <c r="T3" s="162" t="s">
        <v>1419</v>
      </c>
      <c r="U3" s="162"/>
      <c r="V3" s="162"/>
      <c r="W3" s="162">
        <v>1015168</v>
      </c>
      <c r="X3" s="162" t="s">
        <v>1419</v>
      </c>
      <c r="Y3" s="162"/>
    </row>
    <row r="4" spans="1:25">
      <c r="A4" s="158" t="s">
        <v>349</v>
      </c>
      <c r="B4" s="158" t="s">
        <v>66</v>
      </c>
      <c r="C4" s="158" t="s">
        <v>2371</v>
      </c>
      <c r="D4" s="158" t="s">
        <v>338</v>
      </c>
      <c r="E4" s="158" t="s">
        <v>2370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160">
        <v>114583</v>
      </c>
      <c r="S4" s="163" t="s">
        <v>32</v>
      </c>
      <c r="T4" s="162" t="s">
        <v>1419</v>
      </c>
      <c r="U4" s="162"/>
      <c r="V4" s="162"/>
      <c r="W4" s="162">
        <v>1015163</v>
      </c>
      <c r="X4" s="162" t="s">
        <v>1419</v>
      </c>
      <c r="Y4" s="162"/>
    </row>
    <row r="5" spans="1:25" ht="23.25">
      <c r="A5" s="158" t="s">
        <v>2372</v>
      </c>
      <c r="B5" s="158" t="s">
        <v>360</v>
      </c>
      <c r="C5" s="158" t="s">
        <v>2373</v>
      </c>
      <c r="D5" s="158" t="s">
        <v>362</v>
      </c>
      <c r="E5" s="158" t="s">
        <v>2374</v>
      </c>
      <c r="F5" s="236">
        <v>14.3</v>
      </c>
      <c r="G5" s="159"/>
      <c r="H5" s="158"/>
      <c r="I5" s="158"/>
      <c r="J5" s="158"/>
      <c r="K5" s="158"/>
      <c r="L5" s="158"/>
      <c r="M5" s="158"/>
      <c r="N5" s="158"/>
      <c r="O5" s="158">
        <v>81</v>
      </c>
      <c r="P5" s="160">
        <f>SUM(H5:O5)</f>
        <v>81</v>
      </c>
      <c r="Q5" s="161" t="s">
        <v>33</v>
      </c>
      <c r="R5" s="160">
        <v>114600</v>
      </c>
      <c r="S5" s="163" t="s">
        <v>32</v>
      </c>
      <c r="T5" s="162" t="s">
        <v>1419</v>
      </c>
      <c r="U5" s="162"/>
      <c r="V5" s="162"/>
      <c r="W5" s="162">
        <v>1015169</v>
      </c>
      <c r="X5" s="162" t="s">
        <v>1419</v>
      </c>
      <c r="Y5" s="162"/>
    </row>
    <row r="6" spans="1:25">
      <c r="A6" s="454" t="s">
        <v>349</v>
      </c>
      <c r="B6" s="158" t="s">
        <v>66</v>
      </c>
      <c r="C6" s="158" t="s">
        <v>2375</v>
      </c>
      <c r="D6" s="158" t="s">
        <v>225</v>
      </c>
      <c r="E6" s="158" t="s">
        <v>2376</v>
      </c>
      <c r="F6" s="236">
        <v>10.3</v>
      </c>
      <c r="G6" s="159"/>
      <c r="H6" s="158"/>
      <c r="I6" s="158"/>
      <c r="J6" s="158"/>
      <c r="K6" s="158"/>
      <c r="L6" s="158"/>
      <c r="M6" s="158"/>
      <c r="N6" s="158"/>
      <c r="O6" s="158">
        <v>38</v>
      </c>
      <c r="P6" s="160">
        <f>SUM(H6:O6)</f>
        <v>38</v>
      </c>
      <c r="Q6" s="161" t="s">
        <v>31</v>
      </c>
      <c r="R6" s="160">
        <v>114650</v>
      </c>
      <c r="S6" s="163" t="s">
        <v>32</v>
      </c>
      <c r="T6" s="162" t="s">
        <v>1419</v>
      </c>
      <c r="U6" s="162"/>
      <c r="V6" s="162"/>
      <c r="W6" s="162">
        <v>1015202</v>
      </c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599</v>
      </c>
      <c r="P11" s="164">
        <f>SUM(P3:P10)</f>
        <v>599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 t="s">
        <v>2377</v>
      </c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159" priority="27" operator="containsText" text="Terminal 1">
      <formula>NOT(ISERROR(SEARCH("Terminal 1",W11)))</formula>
    </cfRule>
    <cfRule type="containsText" dxfId="1158" priority="28" operator="containsText" text="OSCC">
      <formula>NOT(ISERROR(SEARCH("OSCC",W11)))</formula>
    </cfRule>
    <cfRule type="containsText" dxfId="1157" priority="29" operator="containsText" text="GPC">
      <formula>NOT(ISERROR(SEARCH("GPC",W11)))</formula>
    </cfRule>
    <cfRule type="containsText" dxfId="1156" priority="30" operator="containsText" text="Helsinki">
      <formula>NOT(ISERROR(SEARCH("Helsinki",W11)))</formula>
    </cfRule>
  </conditionalFormatting>
  <conditionalFormatting sqref="U3:U9">
    <cfRule type="cellIs" dxfId="1155" priority="16" operator="equal">
      <formula>"LAST"</formula>
    </cfRule>
    <cfRule type="cellIs" dxfId="1154" priority="17" operator="equal">
      <formula>"FIRST"</formula>
    </cfRule>
    <cfRule type="cellIs" dxfId="1153" priority="18" operator="equal">
      <formula>"MIDDLE"</formula>
    </cfRule>
  </conditionalFormatting>
  <conditionalFormatting sqref="U19:U25">
    <cfRule type="cellIs" dxfId="1152" priority="13" operator="equal">
      <formula>"LAST"</formula>
    </cfRule>
    <cfRule type="cellIs" dxfId="1151" priority="14" operator="equal">
      <formula>"FIRST"</formula>
    </cfRule>
    <cfRule type="cellIs" dxfId="1150" priority="15" operator="equal">
      <formula>"MIDDLE"</formula>
    </cfRule>
  </conditionalFormatting>
  <conditionalFormatting sqref="T3:T10">
    <cfRule type="containsText" dxfId="1149" priority="5" operator="containsText" text="Terminal 1">
      <formula>NOT(ISERROR(SEARCH("Terminal 1",T3)))</formula>
    </cfRule>
    <cfRule type="containsText" dxfId="1148" priority="6" operator="containsText" text="OSCC">
      <formula>NOT(ISERROR(SEARCH("OSCC",T3)))</formula>
    </cfRule>
    <cfRule type="containsText" dxfId="1147" priority="7" operator="containsText" text="GPC">
      <formula>NOT(ISERROR(SEARCH("GPC",T3)))</formula>
    </cfRule>
    <cfRule type="containsText" dxfId="1146" priority="8" operator="containsText" text="Helsinki">
      <formula>NOT(ISERROR(SEARCH("Helsinki",T3)))</formula>
    </cfRule>
  </conditionalFormatting>
  <conditionalFormatting sqref="T19:T25">
    <cfRule type="containsText" dxfId="1145" priority="1" operator="containsText" text="Terminal 1">
      <formula>NOT(ISERROR(SEARCH("Terminal 1",T19)))</formula>
    </cfRule>
    <cfRule type="containsText" dxfId="1144" priority="2" operator="containsText" text="OSCC">
      <formula>NOT(ISERROR(SEARCH("OSCC",T19)))</formula>
    </cfRule>
    <cfRule type="containsText" dxfId="1143" priority="3" operator="containsText" text="GPC">
      <formula>NOT(ISERROR(SEARCH("GPC",T19)))</formula>
    </cfRule>
    <cfRule type="containsText" dxfId="1142" priority="4" operator="containsText" text="Helsinki">
      <formula>NOT(ISERROR(SEARCH("Helsinki",T19)))</formula>
    </cfRule>
  </conditionalFormatting>
  <dataValidations count="3">
    <dataValidation type="list" allowBlank="1" showInputMessage="1" showErrorMessage="1" sqref="U3:U9 U19:U25" xr:uid="{311B4BB4-B216-40C1-AB9A-9C46D7BAD876}">
      <formula1>"FIRST, MIDDLE, LAST"</formula1>
    </dataValidation>
    <dataValidation type="list" showInputMessage="1" showErrorMessage="1" sqref="W11 W26" xr:uid="{99381BDE-98DC-45FD-9667-81C78A315FB3}">
      <formula1>"GPC, OSCC, Terminal 1, Helsinki"</formula1>
    </dataValidation>
    <dataValidation type="list" showInputMessage="1" showErrorMessage="1" sqref="T19:T25 T3:T10" xr:uid="{AEABB76E-AFE2-43CF-A650-0405BB9C355D}">
      <formula1>"GPC,OSCC,Terminal 1,Helsinki,Filetfabrikken"</formula1>
    </dataValidation>
  </dataValidation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9437-BBBD-40DF-863A-555D33E89765}">
  <sheetPr>
    <tabColor rgb="FFE060B8"/>
  </sheetPr>
  <dimension ref="A1:Y29"/>
  <sheetViews>
    <sheetView workbookViewId="0">
      <selection activeCell="U7" sqref="U7"/>
    </sheetView>
  </sheetViews>
  <sheetFormatPr defaultRowHeight="15"/>
  <cols>
    <col min="1" max="1" width="15" bestFit="1" customWidth="1"/>
    <col min="2" max="2" width="10.285156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2.42578125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2378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71</v>
      </c>
      <c r="B3" s="158" t="s">
        <v>72</v>
      </c>
      <c r="C3" s="207" t="s">
        <v>2379</v>
      </c>
      <c r="D3" s="158" t="s">
        <v>2343</v>
      </c>
      <c r="E3" s="158" t="s">
        <v>2380</v>
      </c>
      <c r="F3" s="236" t="s">
        <v>2345</v>
      </c>
      <c r="G3" s="159"/>
      <c r="H3" s="158"/>
      <c r="I3" s="158"/>
      <c r="J3" s="158"/>
      <c r="K3" s="158"/>
      <c r="L3" s="207">
        <v>81</v>
      </c>
      <c r="M3" s="207">
        <v>80</v>
      </c>
      <c r="N3" s="158"/>
      <c r="O3" s="158"/>
      <c r="P3" s="160">
        <f>SUM(H3:O3)</f>
        <v>161</v>
      </c>
      <c r="Q3" s="160" t="s">
        <v>33</v>
      </c>
      <c r="R3" s="160">
        <v>114529</v>
      </c>
      <c r="S3" s="160" t="s">
        <v>34</v>
      </c>
      <c r="T3" s="162" t="s">
        <v>213</v>
      </c>
      <c r="U3" s="162" t="s">
        <v>54</v>
      </c>
      <c r="V3" s="162"/>
      <c r="W3" s="162">
        <v>1015200</v>
      </c>
      <c r="X3" s="162"/>
      <c r="Y3" s="162"/>
    </row>
    <row r="4" spans="1:25">
      <c r="A4" s="158" t="s">
        <v>160</v>
      </c>
      <c r="B4" s="158" t="s">
        <v>219</v>
      </c>
      <c r="C4" s="207" t="s">
        <v>2381</v>
      </c>
      <c r="D4" s="158" t="s">
        <v>2294</v>
      </c>
      <c r="E4" s="158" t="s">
        <v>2382</v>
      </c>
      <c r="F4" s="236">
        <v>16.75</v>
      </c>
      <c r="G4" s="159"/>
      <c r="H4" s="158"/>
      <c r="I4" s="158"/>
      <c r="J4" s="158"/>
      <c r="K4" s="207">
        <v>54</v>
      </c>
      <c r="L4" s="207">
        <v>54</v>
      </c>
      <c r="M4" s="207">
        <v>53</v>
      </c>
      <c r="N4" s="158"/>
      <c r="O4" s="158"/>
      <c r="P4" s="160">
        <f>SUM(H4:O4)</f>
        <v>161</v>
      </c>
      <c r="Q4" s="160" t="s">
        <v>33</v>
      </c>
      <c r="R4" s="262">
        <v>114515</v>
      </c>
      <c r="S4" s="160" t="s">
        <v>34</v>
      </c>
      <c r="T4" s="162" t="s">
        <v>59</v>
      </c>
      <c r="U4" s="162" t="s">
        <v>654</v>
      </c>
      <c r="V4" s="162"/>
      <c r="W4" s="162">
        <v>1015204</v>
      </c>
      <c r="X4" s="162"/>
      <c r="Y4" s="162"/>
    </row>
    <row r="5" spans="1:25" ht="23.25">
      <c r="A5" s="158" t="s">
        <v>304</v>
      </c>
      <c r="B5" s="158" t="s">
        <v>66</v>
      </c>
      <c r="C5" s="207" t="s">
        <v>2383</v>
      </c>
      <c r="D5" s="158" t="s">
        <v>225</v>
      </c>
      <c r="E5" s="158" t="s">
        <v>2384</v>
      </c>
      <c r="F5" s="236">
        <v>10.3</v>
      </c>
      <c r="G5" s="159" t="s">
        <v>1258</v>
      </c>
      <c r="H5" s="158"/>
      <c r="I5" s="158"/>
      <c r="J5" s="158"/>
      <c r="K5" s="158"/>
      <c r="L5" s="207">
        <v>130</v>
      </c>
      <c r="M5" s="207">
        <v>31</v>
      </c>
      <c r="N5" s="158"/>
      <c r="O5" s="158"/>
      <c r="P5" s="160">
        <f>SUM(H5:O5)</f>
        <v>161</v>
      </c>
      <c r="Q5" s="412" t="s">
        <v>31</v>
      </c>
      <c r="R5" s="341">
        <v>114612</v>
      </c>
      <c r="S5" s="413" t="s">
        <v>32</v>
      </c>
      <c r="T5" s="162" t="s">
        <v>53</v>
      </c>
      <c r="U5" s="162" t="s">
        <v>60</v>
      </c>
      <c r="V5" s="162"/>
      <c r="W5" s="162">
        <v>1015205</v>
      </c>
      <c r="X5" s="162"/>
      <c r="Y5" s="162"/>
    </row>
    <row r="6" spans="1:25" ht="23.25">
      <c r="A6" s="158" t="s">
        <v>63</v>
      </c>
      <c r="B6" s="158" t="s">
        <v>936</v>
      </c>
      <c r="C6" s="207" t="s">
        <v>2385</v>
      </c>
      <c r="D6" s="158" t="s">
        <v>938</v>
      </c>
      <c r="E6" s="158" t="s">
        <v>2386</v>
      </c>
      <c r="F6" s="236">
        <v>10.1</v>
      </c>
      <c r="G6" s="159" t="s">
        <v>1258</v>
      </c>
      <c r="H6" s="158"/>
      <c r="I6" s="158"/>
      <c r="J6" s="158"/>
      <c r="K6" s="158"/>
      <c r="L6" s="207">
        <v>80</v>
      </c>
      <c r="M6" s="207">
        <v>81</v>
      </c>
      <c r="N6" s="158"/>
      <c r="O6" s="158"/>
      <c r="P6" s="160">
        <f>SUM(H6:O6)</f>
        <v>161</v>
      </c>
      <c r="Q6" s="412" t="s">
        <v>31</v>
      </c>
      <c r="R6" s="341">
        <v>114610</v>
      </c>
      <c r="S6" s="413" t="s">
        <v>32</v>
      </c>
      <c r="T6" s="162" t="s">
        <v>53</v>
      </c>
      <c r="U6" s="162" t="s">
        <v>60</v>
      </c>
      <c r="V6" s="162"/>
      <c r="W6" s="162">
        <v>1015206</v>
      </c>
      <c r="X6" s="162"/>
      <c r="Y6" s="162"/>
    </row>
    <row r="7" spans="1:25" ht="23.25">
      <c r="A7" s="158" t="s">
        <v>63</v>
      </c>
      <c r="B7" s="158" t="s">
        <v>208</v>
      </c>
      <c r="C7" s="207" t="s">
        <v>2387</v>
      </c>
      <c r="D7" s="158" t="s">
        <v>1150</v>
      </c>
      <c r="E7" s="158" t="s">
        <v>2388</v>
      </c>
      <c r="F7" s="236">
        <v>11.5</v>
      </c>
      <c r="G7" s="159" t="s">
        <v>1258</v>
      </c>
      <c r="H7" s="158"/>
      <c r="I7" s="158"/>
      <c r="J7" s="158"/>
      <c r="K7" s="158"/>
      <c r="L7" s="217">
        <v>80</v>
      </c>
      <c r="M7" s="217">
        <v>81</v>
      </c>
      <c r="N7" s="158"/>
      <c r="O7" s="158"/>
      <c r="P7" s="160">
        <f>SUM(H7:O7)</f>
        <v>161</v>
      </c>
      <c r="Q7" s="412" t="s">
        <v>31</v>
      </c>
      <c r="R7" s="341">
        <v>114611</v>
      </c>
      <c r="S7" s="413" t="s">
        <v>32</v>
      </c>
      <c r="T7" s="162" t="s">
        <v>53</v>
      </c>
      <c r="U7" s="162" t="s">
        <v>60</v>
      </c>
      <c r="V7" s="162"/>
      <c r="W7" s="162">
        <v>1015207</v>
      </c>
      <c r="X7" s="162"/>
      <c r="Y7" s="162"/>
    </row>
    <row r="8" spans="1:25">
      <c r="A8" s="158" t="s">
        <v>160</v>
      </c>
      <c r="B8" s="158" t="s">
        <v>219</v>
      </c>
      <c r="C8" s="207" t="s">
        <v>2389</v>
      </c>
      <c r="D8" s="158" t="s">
        <v>473</v>
      </c>
      <c r="E8" s="158" t="s">
        <v>2390</v>
      </c>
      <c r="F8" s="236">
        <v>12.1</v>
      </c>
      <c r="G8" s="159"/>
      <c r="H8" s="158"/>
      <c r="I8" s="158"/>
      <c r="J8" s="158"/>
      <c r="K8" s="207">
        <v>108</v>
      </c>
      <c r="L8" s="207">
        <v>27</v>
      </c>
      <c r="M8" s="207">
        <v>26</v>
      </c>
      <c r="N8" s="158"/>
      <c r="O8" s="158"/>
      <c r="P8" s="160">
        <f>SUM(H8:O8)</f>
        <v>161</v>
      </c>
      <c r="Q8" s="160" t="s">
        <v>33</v>
      </c>
      <c r="R8" s="201">
        <v>114604</v>
      </c>
      <c r="S8" s="160" t="s">
        <v>34</v>
      </c>
      <c r="T8" s="162" t="s">
        <v>213</v>
      </c>
      <c r="U8" s="162" t="s">
        <v>54</v>
      </c>
      <c r="V8" s="162"/>
      <c r="W8" s="162">
        <v>1015209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162</v>
      </c>
      <c r="L10" s="164">
        <f>SUM(L3:L9)</f>
        <v>452</v>
      </c>
      <c r="M10" s="164">
        <f>SUM(M3:M9)</f>
        <v>352</v>
      </c>
      <c r="N10" s="164">
        <f>SUM(N3:N9)</f>
        <v>0</v>
      </c>
      <c r="O10" s="164">
        <f>SUM(O3:O9)</f>
        <v>0</v>
      </c>
      <c r="P10" s="164">
        <f>SUM(P3:P9)</f>
        <v>966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2377</v>
      </c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 T3:T9">
    <cfRule type="containsText" dxfId="1141" priority="15" operator="containsText" text="Terminal 1">
      <formula>NOT(ISERROR(SEARCH("Terminal 1",T3)))</formula>
    </cfRule>
    <cfRule type="containsText" dxfId="1140" priority="16" operator="containsText" text="OSCC">
      <formula>NOT(ISERROR(SEARCH("OSCC",T3)))</formula>
    </cfRule>
    <cfRule type="containsText" dxfId="1139" priority="17" operator="containsText" text="GPC">
      <formula>NOT(ISERROR(SEARCH("GPC",T3)))</formula>
    </cfRule>
    <cfRule type="containsText" dxfId="1138" priority="18" operator="containsText" text="Helsinki">
      <formula>NOT(ISERROR(SEARCH("Helsinki",T3)))</formula>
    </cfRule>
  </conditionalFormatting>
  <conditionalFormatting sqref="U3:U8">
    <cfRule type="cellIs" dxfId="1137" priority="12" operator="equal">
      <formula>"LAST"</formula>
    </cfRule>
    <cfRule type="cellIs" dxfId="1136" priority="13" operator="equal">
      <formula>"FIRST"</formula>
    </cfRule>
    <cfRule type="cellIs" dxfId="1135" priority="14" operator="equal">
      <formula>"MIDDLE"</formula>
    </cfRule>
  </conditionalFormatting>
  <conditionalFormatting sqref="U18:U24">
    <cfRule type="cellIs" dxfId="1134" priority="9" operator="equal">
      <formula>"LAST"</formula>
    </cfRule>
    <cfRule type="cellIs" dxfId="1133" priority="10" operator="equal">
      <formula>"FIRST"</formula>
    </cfRule>
    <cfRule type="cellIs" dxfId="1132" priority="11" operator="equal">
      <formula>"MIDDLE"</formula>
    </cfRule>
  </conditionalFormatting>
  <conditionalFormatting sqref="T18:T24">
    <cfRule type="containsText" dxfId="1131" priority="1" operator="containsText" text="Terminal 1">
      <formula>NOT(ISERROR(SEARCH("Terminal 1",T18)))</formula>
    </cfRule>
    <cfRule type="containsText" dxfId="1130" priority="2" operator="containsText" text="OSCC">
      <formula>NOT(ISERROR(SEARCH("OSCC",T18)))</formula>
    </cfRule>
    <cfRule type="containsText" dxfId="1129" priority="3" operator="containsText" text="GPC">
      <formula>NOT(ISERROR(SEARCH("GPC",T18)))</formula>
    </cfRule>
    <cfRule type="containsText" dxfId="1128" priority="4" operator="containsText" text="Helsinki">
      <formula>NOT(ISERROR(SEARCH("Helsinki",T18)))</formula>
    </cfRule>
  </conditionalFormatting>
  <dataValidations count="3">
    <dataValidation type="list" allowBlank="1" showInputMessage="1" showErrorMessage="1" sqref="U18:U24 U3:U8" xr:uid="{2227DBFD-237B-4E9F-B797-4D7CDDA75312}">
      <formula1>"FIRST, MIDDLE, LAST"</formula1>
    </dataValidation>
    <dataValidation type="list" showInputMessage="1" showErrorMessage="1" sqref="W10 W25" xr:uid="{FF86C10A-1816-47C8-91DE-8835B8FA9B45}">
      <formula1>"GPC, OSCC, Terminal 1, Helsinki"</formula1>
    </dataValidation>
    <dataValidation type="list" showInputMessage="1" showErrorMessage="1" sqref="T18:T24 T3:T9" xr:uid="{610409D8-2290-4209-9F8B-5812F6AA09C8}">
      <formula1>"GPC,OSCC,Terminal 1,Helsinki,Filetfabrikken"</formula1>
    </dataValidation>
  </dataValidations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6841-AB90-4EE2-BEA3-707F05394580}">
  <sheetPr>
    <tabColor rgb="FFE060B8"/>
  </sheetPr>
  <dimension ref="A1:Y30"/>
  <sheetViews>
    <sheetView workbookViewId="0"/>
  </sheetViews>
  <sheetFormatPr defaultRowHeight="15"/>
  <cols>
    <col min="1" max="1" width="24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63" t="s">
        <v>2391</v>
      </c>
      <c r="B1" s="763"/>
      <c r="C1" s="763"/>
      <c r="D1" s="763"/>
      <c r="E1" s="763"/>
      <c r="F1" s="764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78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45"/>
      <c r="B3" s="245"/>
      <c r="C3" s="245"/>
      <c r="D3" s="245"/>
      <c r="E3" s="245"/>
      <c r="F3" s="306"/>
      <c r="G3" s="246"/>
      <c r="H3" s="245"/>
      <c r="I3" s="245"/>
      <c r="J3" s="245"/>
      <c r="K3" s="245"/>
      <c r="L3" s="245"/>
      <c r="M3" s="158"/>
      <c r="N3" s="158"/>
      <c r="O3" s="158"/>
      <c r="P3" s="160">
        <f>SUM(H3:O3)</f>
        <v>0</v>
      </c>
      <c r="Q3" s="160" t="s">
        <v>33</v>
      </c>
      <c r="R3" s="160"/>
      <c r="S3" s="160" t="s">
        <v>34</v>
      </c>
      <c r="T3" s="162"/>
      <c r="U3" s="162"/>
      <c r="V3" s="162"/>
      <c r="W3" s="162"/>
      <c r="X3" s="162"/>
      <c r="Y3" s="162"/>
    </row>
    <row r="4" spans="1:25">
      <c r="A4" s="245"/>
      <c r="B4" s="245"/>
      <c r="C4" s="245"/>
      <c r="D4" s="245"/>
      <c r="E4" s="245"/>
      <c r="F4" s="306"/>
      <c r="G4" s="246"/>
      <c r="H4" s="245"/>
      <c r="I4" s="245"/>
      <c r="J4" s="245"/>
      <c r="K4" s="245"/>
      <c r="L4" s="158"/>
      <c r="M4" s="158"/>
      <c r="N4" s="158"/>
      <c r="O4" s="158"/>
      <c r="P4" s="160">
        <f>SUM(H4:O4)</f>
        <v>0</v>
      </c>
      <c r="Q4" s="161" t="s">
        <v>31</v>
      </c>
      <c r="R4" s="160"/>
      <c r="S4" s="163" t="s">
        <v>32</v>
      </c>
      <c r="T4" s="162"/>
      <c r="U4" s="162"/>
      <c r="V4" s="162"/>
      <c r="W4" s="162"/>
      <c r="X4" s="162"/>
      <c r="Y4" s="162"/>
    </row>
    <row r="5" spans="1:25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1" t="s">
        <v>31</v>
      </c>
      <c r="R5" s="160"/>
      <c r="S5" s="163" t="s">
        <v>32</v>
      </c>
      <c r="T5" s="162"/>
      <c r="U5" s="162"/>
      <c r="V5" s="162"/>
      <c r="W5" s="162"/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160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 t="s">
        <v>2377</v>
      </c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127" priority="15" operator="containsText" text="Terminal 1">
      <formula>NOT(ISERROR(SEARCH("Terminal 1",W11)))</formula>
    </cfRule>
    <cfRule type="containsText" dxfId="1126" priority="16" operator="containsText" text="OSCC">
      <formula>NOT(ISERROR(SEARCH("OSCC",W11)))</formula>
    </cfRule>
    <cfRule type="containsText" dxfId="1125" priority="17" operator="containsText" text="GPC">
      <formula>NOT(ISERROR(SEARCH("GPC",W11)))</formula>
    </cfRule>
    <cfRule type="containsText" dxfId="1124" priority="18" operator="containsText" text="Helsinki">
      <formula>NOT(ISERROR(SEARCH("Helsinki",W11)))</formula>
    </cfRule>
  </conditionalFormatting>
  <conditionalFormatting sqref="U3:U9">
    <cfRule type="cellIs" dxfId="1123" priority="12" operator="equal">
      <formula>"LAST"</formula>
    </cfRule>
    <cfRule type="cellIs" dxfId="1122" priority="13" operator="equal">
      <formula>"FIRST"</formula>
    </cfRule>
    <cfRule type="cellIs" dxfId="1121" priority="14" operator="equal">
      <formula>"MIDDLE"</formula>
    </cfRule>
  </conditionalFormatting>
  <conditionalFormatting sqref="U19:U25">
    <cfRule type="cellIs" dxfId="1120" priority="9" operator="equal">
      <formula>"LAST"</formula>
    </cfRule>
    <cfRule type="cellIs" dxfId="1119" priority="10" operator="equal">
      <formula>"FIRST"</formula>
    </cfRule>
    <cfRule type="cellIs" dxfId="1118" priority="11" operator="equal">
      <formula>"MIDDLE"</formula>
    </cfRule>
  </conditionalFormatting>
  <conditionalFormatting sqref="T3:T10">
    <cfRule type="containsText" dxfId="1117" priority="5" operator="containsText" text="Terminal 1">
      <formula>NOT(ISERROR(SEARCH("Terminal 1",T3)))</formula>
    </cfRule>
    <cfRule type="containsText" dxfId="1116" priority="6" operator="containsText" text="OSCC">
      <formula>NOT(ISERROR(SEARCH("OSCC",T3)))</formula>
    </cfRule>
    <cfRule type="containsText" dxfId="1115" priority="7" operator="containsText" text="GPC">
      <formula>NOT(ISERROR(SEARCH("GPC",T3)))</formula>
    </cfRule>
    <cfRule type="containsText" dxfId="1114" priority="8" operator="containsText" text="Helsinki">
      <formula>NOT(ISERROR(SEARCH("Helsinki",T3)))</formula>
    </cfRule>
  </conditionalFormatting>
  <conditionalFormatting sqref="T19:T25">
    <cfRule type="containsText" dxfId="1113" priority="1" operator="containsText" text="Terminal 1">
      <formula>NOT(ISERROR(SEARCH("Terminal 1",T19)))</formula>
    </cfRule>
    <cfRule type="containsText" dxfId="1112" priority="2" operator="containsText" text="OSCC">
      <formula>NOT(ISERROR(SEARCH("OSCC",T19)))</formula>
    </cfRule>
    <cfRule type="containsText" dxfId="1111" priority="3" operator="containsText" text="GPC">
      <formula>NOT(ISERROR(SEARCH("GPC",T19)))</formula>
    </cfRule>
    <cfRule type="containsText" dxfId="1110" priority="4" operator="containsText" text="Helsinki">
      <formula>NOT(ISERROR(SEARCH("Helsinki",T19)))</formula>
    </cfRule>
  </conditionalFormatting>
  <dataValidations count="3">
    <dataValidation type="list" showInputMessage="1" showErrorMessage="1" sqref="T3:T10 T19:T25" xr:uid="{3F2E84C1-78A6-417B-B187-FBCEAC3DEA3A}">
      <formula1>"GPC,OSCC,Terminal 1,Helsinki,Filetfabrikken"</formula1>
    </dataValidation>
    <dataValidation type="list" showInputMessage="1" showErrorMessage="1" sqref="W11 W26" xr:uid="{351E912A-97C5-4D08-91E1-A6AEF236A348}">
      <formula1>"GPC, OSCC, Terminal 1, Helsinki"</formula1>
    </dataValidation>
    <dataValidation type="list" allowBlank="1" showInputMessage="1" showErrorMessage="1" sqref="U3:U9 U19:U25" xr:uid="{0862633F-9C01-48E8-850D-9E731399C294}">
      <formula1>"FIRST, MIDDLE, LAST"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6EE9-047A-4804-9549-4F8AB655BC86}">
  <sheetPr>
    <tabColor rgb="FFF2C4F2"/>
  </sheetPr>
  <dimension ref="A1:AB14"/>
  <sheetViews>
    <sheetView workbookViewId="0">
      <selection activeCell="F25" sqref="F2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2.1406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318</v>
      </c>
      <c r="J1" s="730"/>
      <c r="K1" s="730"/>
      <c r="L1" s="730"/>
      <c r="M1" s="730"/>
      <c r="N1" s="730"/>
      <c r="O1" s="730"/>
      <c r="P1" s="730"/>
      <c r="Q1" s="731"/>
      <c r="R1" s="732" t="s">
        <v>319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320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321</v>
      </c>
      <c r="B3" s="158" t="s">
        <v>49</v>
      </c>
      <c r="C3" s="207" t="s">
        <v>322</v>
      </c>
      <c r="D3" s="158" t="s">
        <v>51</v>
      </c>
      <c r="E3" s="158" t="s">
        <v>323</v>
      </c>
      <c r="F3" s="236">
        <v>12.9</v>
      </c>
      <c r="G3" s="628">
        <v>121425</v>
      </c>
      <c r="H3" s="159" t="s">
        <v>324</v>
      </c>
      <c r="I3" s="158"/>
      <c r="J3" s="158"/>
      <c r="K3" s="158"/>
      <c r="L3" s="158"/>
      <c r="M3" s="158"/>
      <c r="N3" s="207">
        <v>60</v>
      </c>
      <c r="O3" s="207">
        <v>15</v>
      </c>
      <c r="P3" s="207">
        <v>41</v>
      </c>
      <c r="Q3" s="160">
        <f>SUM(I3:P3)</f>
        <v>116</v>
      </c>
      <c r="R3" s="514" t="s">
        <v>31</v>
      </c>
      <c r="S3" s="516" t="s">
        <v>32</v>
      </c>
      <c r="T3" s="515" t="b">
        <v>0</v>
      </c>
      <c r="U3" s="206">
        <v>0.66666666666666663</v>
      </c>
      <c r="V3" s="162" t="s">
        <v>325</v>
      </c>
      <c r="W3" s="162"/>
      <c r="X3" s="162" t="s">
        <v>326</v>
      </c>
      <c r="Y3" s="162"/>
      <c r="Z3" s="162">
        <v>1021993</v>
      </c>
      <c r="AA3" s="162"/>
      <c r="AB3" s="162"/>
    </row>
    <row r="4" spans="1:28" ht="24">
      <c r="A4" s="158" t="s">
        <v>271</v>
      </c>
      <c r="B4" s="158" t="s">
        <v>49</v>
      </c>
      <c r="C4" s="207" t="s">
        <v>327</v>
      </c>
      <c r="D4" s="158" t="s">
        <v>51</v>
      </c>
      <c r="E4" s="158" t="s">
        <v>323</v>
      </c>
      <c r="F4" s="236">
        <v>12.9</v>
      </c>
      <c r="G4" s="628">
        <v>121426</v>
      </c>
      <c r="H4" s="159" t="s">
        <v>328</v>
      </c>
      <c r="I4" s="158"/>
      <c r="J4" s="158"/>
      <c r="K4" s="158"/>
      <c r="L4" s="158"/>
      <c r="M4" s="158"/>
      <c r="N4" s="207">
        <v>41</v>
      </c>
      <c r="O4" s="158">
        <v>0</v>
      </c>
      <c r="P4" s="207">
        <v>58</v>
      </c>
      <c r="Q4" s="160">
        <f>SUM(I4:P4)</f>
        <v>99</v>
      </c>
      <c r="R4" s="514" t="s">
        <v>31</v>
      </c>
      <c r="S4" s="516" t="s">
        <v>32</v>
      </c>
      <c r="T4" s="515" t="b">
        <v>0</v>
      </c>
      <c r="U4" s="206">
        <v>0.66666666666666663</v>
      </c>
      <c r="V4" s="162" t="s">
        <v>325</v>
      </c>
      <c r="W4" s="162"/>
      <c r="X4" s="162" t="s">
        <v>326</v>
      </c>
      <c r="Y4" s="162"/>
      <c r="Z4" s="162">
        <v>1021994</v>
      </c>
      <c r="AA4" s="162"/>
      <c r="AB4" s="162"/>
    </row>
    <row r="5" spans="1:28" ht="24">
      <c r="A5" s="158" t="s">
        <v>329</v>
      </c>
      <c r="B5" s="158" t="s">
        <v>49</v>
      </c>
      <c r="C5" s="207" t="s">
        <v>330</v>
      </c>
      <c r="D5" s="158" t="s">
        <v>51</v>
      </c>
      <c r="E5" s="158" t="s">
        <v>323</v>
      </c>
      <c r="F5" s="236">
        <v>12.9</v>
      </c>
      <c r="G5" s="628">
        <v>121401</v>
      </c>
      <c r="H5" s="159" t="s">
        <v>328</v>
      </c>
      <c r="I5" s="158"/>
      <c r="J5" s="158"/>
      <c r="K5" s="158"/>
      <c r="L5" s="158"/>
      <c r="M5" s="158"/>
      <c r="N5" s="207">
        <v>41</v>
      </c>
      <c r="O5" s="158">
        <v>0</v>
      </c>
      <c r="P5" s="158">
        <v>0</v>
      </c>
      <c r="Q5" s="160">
        <f>SUM(I5:P5)</f>
        <v>41</v>
      </c>
      <c r="R5" s="514" t="s">
        <v>31</v>
      </c>
      <c r="S5" s="516" t="s">
        <v>32</v>
      </c>
      <c r="T5" s="515" t="b">
        <v>0</v>
      </c>
      <c r="U5" s="206">
        <v>0.66666666666666663</v>
      </c>
      <c r="V5" s="162" t="s">
        <v>325</v>
      </c>
      <c r="W5" s="162"/>
      <c r="X5" s="162" t="s">
        <v>326</v>
      </c>
      <c r="Y5" s="162"/>
      <c r="Z5" s="162">
        <v>1021995</v>
      </c>
      <c r="AA5" s="162"/>
      <c r="AB5" s="162"/>
    </row>
    <row r="6" spans="1:28" ht="24">
      <c r="A6" s="158" t="s">
        <v>48</v>
      </c>
      <c r="B6" s="158" t="s">
        <v>49</v>
      </c>
      <c r="C6" s="207" t="s">
        <v>331</v>
      </c>
      <c r="D6" s="158" t="s">
        <v>51</v>
      </c>
      <c r="E6" s="158" t="s">
        <v>323</v>
      </c>
      <c r="F6" s="236">
        <v>12.9</v>
      </c>
      <c r="G6" s="628">
        <v>121402</v>
      </c>
      <c r="H6" s="159" t="s">
        <v>328</v>
      </c>
      <c r="I6" s="158"/>
      <c r="J6" s="158"/>
      <c r="K6" s="158"/>
      <c r="L6" s="158"/>
      <c r="M6" s="158"/>
      <c r="N6" s="207">
        <v>41</v>
      </c>
      <c r="O6" s="158">
        <v>0</v>
      </c>
      <c r="P6" s="158">
        <v>0</v>
      </c>
      <c r="Q6" s="160">
        <f>SUM(I6:P6)</f>
        <v>41</v>
      </c>
      <c r="R6" s="514" t="s">
        <v>31</v>
      </c>
      <c r="S6" s="516" t="s">
        <v>32</v>
      </c>
      <c r="T6" s="515" t="b">
        <v>0</v>
      </c>
      <c r="U6" s="206">
        <v>0.66666666666666663</v>
      </c>
      <c r="V6" s="162" t="s">
        <v>325</v>
      </c>
      <c r="W6" s="162"/>
      <c r="X6" s="162" t="s">
        <v>326</v>
      </c>
      <c r="Y6" s="162"/>
      <c r="Z6" s="162">
        <v>1021996</v>
      </c>
      <c r="AA6" s="162"/>
      <c r="AB6" s="162"/>
    </row>
    <row r="7" spans="1:28" ht="24">
      <c r="A7" s="158" t="s">
        <v>48</v>
      </c>
      <c r="B7" s="158" t="s">
        <v>49</v>
      </c>
      <c r="C7" s="207" t="s">
        <v>332</v>
      </c>
      <c r="D7" s="158" t="s">
        <v>51</v>
      </c>
      <c r="E7" s="158" t="s">
        <v>323</v>
      </c>
      <c r="F7" s="236">
        <v>12.9</v>
      </c>
      <c r="G7" s="628">
        <v>121403</v>
      </c>
      <c r="H7" s="159" t="s">
        <v>328</v>
      </c>
      <c r="I7" s="158"/>
      <c r="J7" s="158"/>
      <c r="K7" s="158"/>
      <c r="L7" s="158"/>
      <c r="M7" s="158"/>
      <c r="N7" s="207">
        <v>41</v>
      </c>
      <c r="O7" s="158">
        <v>0</v>
      </c>
      <c r="P7" s="158">
        <v>0</v>
      </c>
      <c r="Q7" s="160">
        <f>SUM(I7:P7)</f>
        <v>41</v>
      </c>
      <c r="R7" s="514" t="s">
        <v>31</v>
      </c>
      <c r="S7" s="516" t="s">
        <v>32</v>
      </c>
      <c r="T7" s="515" t="b">
        <v>0</v>
      </c>
      <c r="U7" s="206">
        <v>0.66666666666666663</v>
      </c>
      <c r="V7" s="162" t="s">
        <v>325</v>
      </c>
      <c r="W7" s="162"/>
      <c r="X7" s="162" t="s">
        <v>326</v>
      </c>
      <c r="Y7" s="162"/>
      <c r="Z7" s="162">
        <v>1021997</v>
      </c>
      <c r="AA7" s="162"/>
      <c r="AB7" s="162"/>
    </row>
    <row r="8" spans="1:28" ht="24">
      <c r="A8" s="158" t="s">
        <v>63</v>
      </c>
      <c r="B8" s="158" t="s">
        <v>49</v>
      </c>
      <c r="C8" s="207" t="s">
        <v>333</v>
      </c>
      <c r="D8" s="158" t="s">
        <v>51</v>
      </c>
      <c r="E8" s="158" t="s">
        <v>323</v>
      </c>
      <c r="F8" s="236">
        <v>12.9</v>
      </c>
      <c r="G8" s="628">
        <v>121404</v>
      </c>
      <c r="H8" s="159" t="s">
        <v>328</v>
      </c>
      <c r="I8" s="158"/>
      <c r="J8" s="158"/>
      <c r="K8" s="158"/>
      <c r="L8" s="158"/>
      <c r="M8" s="158"/>
      <c r="N8" s="207">
        <v>41</v>
      </c>
      <c r="O8" s="158">
        <v>0</v>
      </c>
      <c r="P8" s="158">
        <v>0</v>
      </c>
      <c r="Q8" s="160">
        <f>SUM(I8:P8)</f>
        <v>41</v>
      </c>
      <c r="R8" s="514" t="s">
        <v>31</v>
      </c>
      <c r="S8" s="516" t="s">
        <v>32</v>
      </c>
      <c r="T8" s="515" t="b">
        <v>0</v>
      </c>
      <c r="U8" s="206">
        <v>0.66666666666666663</v>
      </c>
      <c r="V8" s="162" t="s">
        <v>325</v>
      </c>
      <c r="W8" s="162"/>
      <c r="X8" s="162" t="s">
        <v>326</v>
      </c>
      <c r="Y8" s="162"/>
      <c r="Z8" s="162">
        <v>1021998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0</v>
      </c>
      <c r="N9" s="164">
        <f>SUM(N3:N8)</f>
        <v>265</v>
      </c>
      <c r="O9" s="164">
        <f>SUM(O3:O8)</f>
        <v>15</v>
      </c>
      <c r="P9" s="164">
        <f>SUM(P3:P8)</f>
        <v>99</v>
      </c>
      <c r="Q9" s="164">
        <f>SUM(Q3:Q8)</f>
        <v>379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3147" priority="7" operator="containsText" text="Terminal 1">
      <formula>NOT(ISERROR(SEARCH("Terminal 1",Z9)))</formula>
    </cfRule>
    <cfRule type="containsText" dxfId="3146" priority="8" operator="containsText" text="OSCC">
      <formula>NOT(ISERROR(SEARCH("OSCC",Z9)))</formula>
    </cfRule>
    <cfRule type="containsText" dxfId="3145" priority="9" operator="containsText" text="GPC">
      <formula>NOT(ISERROR(SEARCH("GPC",Z9)))</formula>
    </cfRule>
    <cfRule type="containsText" dxfId="3144" priority="10" operator="containsText" text="Helsinki">
      <formula>NOT(ISERROR(SEARCH("Helsinki",Z9)))</formula>
    </cfRule>
  </conditionalFormatting>
  <conditionalFormatting sqref="W3:W8">
    <cfRule type="cellIs" dxfId="3143" priority="4" operator="equal">
      <formula>"LAST"</formula>
    </cfRule>
    <cfRule type="cellIs" dxfId="3142" priority="5" operator="equal">
      <formula>"FIRST"</formula>
    </cfRule>
    <cfRule type="cellIs" dxfId="3141" priority="6" operator="equal">
      <formula>"MIDDLE"</formula>
    </cfRule>
  </conditionalFormatting>
  <dataValidations count="2">
    <dataValidation type="list" showInputMessage="1" showErrorMessage="1" sqref="Z9" xr:uid="{E8C13418-4440-4E74-A8E2-C156238081A6}">
      <formula1>"GPC, OSCC, Terminal 1, Helsinki"</formula1>
    </dataValidation>
    <dataValidation type="list" allowBlank="1" showInputMessage="1" showErrorMessage="1" sqref="W5 W3:W4 W6:W8" xr:uid="{48982C1C-F2D2-438A-8416-0DEBFBC7826F}">
      <formula1>"FIRST, MIDDLE, LAST"</formula1>
    </dataValidation>
  </dataValidations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300A-C6E3-42B8-BC43-43FC4F27F80C}">
  <sheetPr>
    <tabColor rgb="FFE060B8"/>
  </sheetPr>
  <dimension ref="A1:Y30"/>
  <sheetViews>
    <sheetView workbookViewId="0">
      <selection activeCell="X3" sqref="X3"/>
    </sheetView>
  </sheetViews>
  <sheetFormatPr defaultRowHeight="15"/>
  <cols>
    <col min="1" max="1" width="23.8554687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2392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35.25">
      <c r="A3" s="158" t="s">
        <v>1066</v>
      </c>
      <c r="B3" s="158" t="s">
        <v>985</v>
      </c>
      <c r="C3" s="207" t="s">
        <v>2393</v>
      </c>
      <c r="D3" s="158" t="s">
        <v>987</v>
      </c>
      <c r="E3" s="158" t="s">
        <v>2394</v>
      </c>
      <c r="F3" s="236">
        <v>27</v>
      </c>
      <c r="G3" s="159"/>
      <c r="H3" s="158"/>
      <c r="I3" s="158"/>
      <c r="J3" s="158"/>
      <c r="K3" s="158"/>
      <c r="L3" s="207">
        <v>50</v>
      </c>
      <c r="M3" s="158"/>
      <c r="N3" s="158"/>
      <c r="O3" s="158"/>
      <c r="P3" s="160">
        <f>SUM(H3:O3)</f>
        <v>50</v>
      </c>
      <c r="Q3" s="160" t="s">
        <v>33</v>
      </c>
      <c r="R3" s="160">
        <v>114518</v>
      </c>
      <c r="S3" s="160" t="s">
        <v>34</v>
      </c>
      <c r="T3" s="162" t="s">
        <v>213</v>
      </c>
      <c r="U3" s="162" t="s">
        <v>54</v>
      </c>
      <c r="V3" s="162"/>
      <c r="W3" s="162">
        <v>1015108</v>
      </c>
      <c r="X3" s="307" t="s">
        <v>990</v>
      </c>
      <c r="Y3" s="162"/>
    </row>
    <row r="4" spans="1:25" ht="23.25">
      <c r="A4" s="158" t="s">
        <v>304</v>
      </c>
      <c r="B4" s="158" t="s">
        <v>66</v>
      </c>
      <c r="C4" s="207" t="s">
        <v>2395</v>
      </c>
      <c r="D4" s="158" t="s">
        <v>910</v>
      </c>
      <c r="E4" s="158" t="s">
        <v>2396</v>
      </c>
      <c r="F4" s="236">
        <v>10</v>
      </c>
      <c r="G4" s="159" t="s">
        <v>1258</v>
      </c>
      <c r="H4" s="158"/>
      <c r="I4" s="158"/>
      <c r="J4" s="158"/>
      <c r="K4" s="207">
        <v>30</v>
      </c>
      <c r="L4" s="207">
        <v>131</v>
      </c>
      <c r="M4" s="158"/>
      <c r="N4" s="158"/>
      <c r="O4" s="158"/>
      <c r="P4" s="160">
        <f>SUM(H4:O4)</f>
        <v>161</v>
      </c>
      <c r="Q4" s="161" t="s">
        <v>31</v>
      </c>
      <c r="R4" s="160">
        <v>114559</v>
      </c>
      <c r="S4" s="163" t="s">
        <v>32</v>
      </c>
      <c r="T4" s="162" t="s">
        <v>53</v>
      </c>
      <c r="U4" s="162" t="s">
        <v>654</v>
      </c>
      <c r="V4" s="162"/>
      <c r="W4" s="162">
        <v>1015109</v>
      </c>
      <c r="X4" s="162"/>
      <c r="Y4" s="162"/>
    </row>
    <row r="5" spans="1:25">
      <c r="A5" s="158" t="s">
        <v>160</v>
      </c>
      <c r="B5" s="158" t="s">
        <v>219</v>
      </c>
      <c r="C5" s="207" t="s">
        <v>2397</v>
      </c>
      <c r="D5" s="158" t="s">
        <v>2294</v>
      </c>
      <c r="E5" s="158" t="s">
        <v>2398</v>
      </c>
      <c r="F5" s="236">
        <v>16.75</v>
      </c>
      <c r="G5" s="159"/>
      <c r="H5" s="158"/>
      <c r="I5" s="158"/>
      <c r="J5" s="158"/>
      <c r="K5" s="207">
        <v>81</v>
      </c>
      <c r="L5" s="207">
        <v>54</v>
      </c>
      <c r="M5" s="207">
        <v>26</v>
      </c>
      <c r="N5" s="158"/>
      <c r="O5" s="158"/>
      <c r="P5" s="160">
        <f>SUM(H5:O5)</f>
        <v>161</v>
      </c>
      <c r="Q5" s="160" t="s">
        <v>33</v>
      </c>
      <c r="R5" s="262">
        <v>114519</v>
      </c>
      <c r="S5" s="160" t="s">
        <v>34</v>
      </c>
      <c r="T5" s="162" t="s">
        <v>59</v>
      </c>
      <c r="U5" s="162" t="s">
        <v>60</v>
      </c>
      <c r="V5" s="162"/>
      <c r="W5" s="162">
        <v>1015112</v>
      </c>
      <c r="X5" s="162"/>
      <c r="Y5" s="162"/>
    </row>
    <row r="6" spans="1:25" ht="23.25">
      <c r="A6" s="158" t="s">
        <v>1305</v>
      </c>
      <c r="B6" s="158" t="s">
        <v>66</v>
      </c>
      <c r="C6" s="207" t="s">
        <v>2399</v>
      </c>
      <c r="D6" s="158" t="s">
        <v>910</v>
      </c>
      <c r="E6" s="158" t="s">
        <v>2396</v>
      </c>
      <c r="F6" s="236">
        <v>10</v>
      </c>
      <c r="G6" s="159" t="s">
        <v>1258</v>
      </c>
      <c r="H6" s="158"/>
      <c r="I6" s="158"/>
      <c r="J6" s="158"/>
      <c r="K6" s="207">
        <v>30</v>
      </c>
      <c r="L6" s="207">
        <v>71</v>
      </c>
      <c r="M6" s="207">
        <v>60</v>
      </c>
      <c r="N6" s="158"/>
      <c r="O6" s="158"/>
      <c r="P6" s="160">
        <f>SUM(H6:O6)</f>
        <v>161</v>
      </c>
      <c r="Q6" s="412" t="s">
        <v>31</v>
      </c>
      <c r="R6" s="341">
        <v>114560</v>
      </c>
      <c r="S6" s="413" t="s">
        <v>32</v>
      </c>
      <c r="T6" s="162" t="s">
        <v>53</v>
      </c>
      <c r="U6" s="162" t="s">
        <v>654</v>
      </c>
      <c r="V6" s="162"/>
      <c r="W6" s="162">
        <v>1015113</v>
      </c>
      <c r="X6" s="162"/>
      <c r="Y6" s="162"/>
    </row>
    <row r="7" spans="1:25" ht="23.25">
      <c r="A7" s="158" t="s">
        <v>146</v>
      </c>
      <c r="B7" s="158" t="s">
        <v>192</v>
      </c>
      <c r="C7" s="207" t="s">
        <v>2400</v>
      </c>
      <c r="D7" s="158" t="s">
        <v>747</v>
      </c>
      <c r="E7" s="158" t="s">
        <v>2401</v>
      </c>
      <c r="F7" s="236">
        <v>10.199999999999999</v>
      </c>
      <c r="G7" s="159" t="s">
        <v>1258</v>
      </c>
      <c r="H7" s="158"/>
      <c r="I7" s="158"/>
      <c r="J7" s="158"/>
      <c r="K7" s="158"/>
      <c r="L7" s="207">
        <v>161</v>
      </c>
      <c r="M7" s="158"/>
      <c r="N7" s="158"/>
      <c r="O7" s="158"/>
      <c r="P7" s="160">
        <f>SUM(H7:O7)</f>
        <v>161</v>
      </c>
      <c r="Q7" s="412" t="s">
        <v>31</v>
      </c>
      <c r="R7" s="341">
        <v>114561</v>
      </c>
      <c r="S7" s="413" t="s">
        <v>32</v>
      </c>
      <c r="T7" s="162" t="s">
        <v>59</v>
      </c>
      <c r="U7" s="162" t="s">
        <v>60</v>
      </c>
      <c r="V7" s="162"/>
      <c r="W7" s="162">
        <v>1015115</v>
      </c>
      <c r="X7" s="162"/>
      <c r="Y7" s="162"/>
    </row>
    <row r="8" spans="1:25" ht="23.25">
      <c r="A8" s="158" t="s">
        <v>2402</v>
      </c>
      <c r="B8" s="158" t="s">
        <v>192</v>
      </c>
      <c r="C8" s="207" t="s">
        <v>2403</v>
      </c>
      <c r="D8" s="158" t="s">
        <v>747</v>
      </c>
      <c r="E8" s="158" t="s">
        <v>2401</v>
      </c>
      <c r="F8" s="236">
        <v>10.199999999999999</v>
      </c>
      <c r="G8" s="159" t="s">
        <v>1258</v>
      </c>
      <c r="H8" s="158"/>
      <c r="I8" s="158"/>
      <c r="J8" s="158"/>
      <c r="K8" s="158"/>
      <c r="L8" s="207">
        <v>159</v>
      </c>
      <c r="M8" s="158"/>
      <c r="N8" s="158"/>
      <c r="O8" s="217">
        <v>2</v>
      </c>
      <c r="P8" s="160">
        <f>SUM(H8:O8)</f>
        <v>161</v>
      </c>
      <c r="Q8" s="412" t="s">
        <v>31</v>
      </c>
      <c r="R8" s="341">
        <v>114562</v>
      </c>
      <c r="S8" s="413" t="s">
        <v>32</v>
      </c>
      <c r="T8" s="162" t="s">
        <v>59</v>
      </c>
      <c r="U8" s="162" t="s">
        <v>60</v>
      </c>
      <c r="V8" s="162"/>
      <c r="W8" s="162">
        <v>1015116</v>
      </c>
      <c r="X8" s="162"/>
      <c r="Y8" s="162"/>
    </row>
    <row r="9" spans="1:25">
      <c r="A9" s="158" t="s">
        <v>291</v>
      </c>
      <c r="B9" s="158" t="s">
        <v>1</v>
      </c>
      <c r="C9" s="158"/>
      <c r="D9" s="158"/>
      <c r="E9" s="158"/>
      <c r="F9" s="236"/>
      <c r="G9" s="159"/>
      <c r="H9" s="158"/>
      <c r="I9" s="158"/>
      <c r="J9" s="158"/>
      <c r="K9" s="207">
        <v>81</v>
      </c>
      <c r="L9" s="158"/>
      <c r="M9" s="158"/>
      <c r="N9" s="158"/>
      <c r="O9" s="158"/>
      <c r="P9" s="160">
        <f>SUM(H9:O9)</f>
        <v>81</v>
      </c>
      <c r="Q9" s="160" t="s">
        <v>33</v>
      </c>
      <c r="R9" s="201">
        <v>114522</v>
      </c>
      <c r="S9" s="160" t="s">
        <v>34</v>
      </c>
      <c r="T9" s="162" t="s">
        <v>53</v>
      </c>
      <c r="U9" s="162" t="s">
        <v>654</v>
      </c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222</v>
      </c>
      <c r="L11" s="164">
        <f>SUM(L3:L10)</f>
        <v>626</v>
      </c>
      <c r="M11" s="164">
        <f>SUM(M3:M10)</f>
        <v>86</v>
      </c>
      <c r="N11" s="164">
        <f>SUM(N3:N10)</f>
        <v>0</v>
      </c>
      <c r="O11" s="164">
        <f>SUM(O3:O10)</f>
        <v>2</v>
      </c>
      <c r="P11" s="164">
        <f>SUM(P3:P10)</f>
        <v>936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 t="s">
        <v>2377</v>
      </c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1109" priority="15" operator="containsText" text="Terminal 1">
      <formula>NOT(ISERROR(SEARCH("Terminal 1",W11)))</formula>
    </cfRule>
    <cfRule type="containsText" dxfId="1108" priority="16" operator="containsText" text="OSCC">
      <formula>NOT(ISERROR(SEARCH("OSCC",W11)))</formula>
    </cfRule>
    <cfRule type="containsText" dxfId="1107" priority="17" operator="containsText" text="GPC">
      <formula>NOT(ISERROR(SEARCH("GPC",W11)))</formula>
    </cfRule>
    <cfRule type="containsText" dxfId="1106" priority="18" operator="containsText" text="Helsinki">
      <formula>NOT(ISERROR(SEARCH("Helsinki",W11)))</formula>
    </cfRule>
  </conditionalFormatting>
  <conditionalFormatting sqref="U3:U9">
    <cfRule type="cellIs" dxfId="1105" priority="12" operator="equal">
      <formula>"LAST"</formula>
    </cfRule>
    <cfRule type="cellIs" dxfId="1104" priority="13" operator="equal">
      <formula>"FIRST"</formula>
    </cfRule>
    <cfRule type="cellIs" dxfId="1103" priority="14" operator="equal">
      <formula>"MIDDLE"</formula>
    </cfRule>
  </conditionalFormatting>
  <conditionalFormatting sqref="U19:U25">
    <cfRule type="cellIs" dxfId="1102" priority="9" operator="equal">
      <formula>"LAST"</formula>
    </cfRule>
    <cfRule type="cellIs" dxfId="1101" priority="10" operator="equal">
      <formula>"FIRST"</formula>
    </cfRule>
    <cfRule type="cellIs" dxfId="1100" priority="11" operator="equal">
      <formula>"MIDDLE"</formula>
    </cfRule>
  </conditionalFormatting>
  <conditionalFormatting sqref="T3:T10">
    <cfRule type="containsText" dxfId="1099" priority="5" operator="containsText" text="Terminal 1">
      <formula>NOT(ISERROR(SEARCH("Terminal 1",T3)))</formula>
    </cfRule>
    <cfRule type="containsText" dxfId="1098" priority="6" operator="containsText" text="OSCC">
      <formula>NOT(ISERROR(SEARCH("OSCC",T3)))</formula>
    </cfRule>
    <cfRule type="containsText" dxfId="1097" priority="7" operator="containsText" text="GPC">
      <formula>NOT(ISERROR(SEARCH("GPC",T3)))</formula>
    </cfRule>
    <cfRule type="containsText" dxfId="1096" priority="8" operator="containsText" text="Helsinki">
      <formula>NOT(ISERROR(SEARCH("Helsinki",T3)))</formula>
    </cfRule>
  </conditionalFormatting>
  <conditionalFormatting sqref="T19:T25">
    <cfRule type="containsText" dxfId="1095" priority="1" operator="containsText" text="Terminal 1">
      <formula>NOT(ISERROR(SEARCH("Terminal 1",T19)))</formula>
    </cfRule>
    <cfRule type="containsText" dxfId="1094" priority="2" operator="containsText" text="OSCC">
      <formula>NOT(ISERROR(SEARCH("OSCC",T19)))</formula>
    </cfRule>
    <cfRule type="containsText" dxfId="1093" priority="3" operator="containsText" text="GPC">
      <formula>NOT(ISERROR(SEARCH("GPC",T19)))</formula>
    </cfRule>
    <cfRule type="containsText" dxfId="1092" priority="4" operator="containsText" text="Helsinki">
      <formula>NOT(ISERROR(SEARCH("Helsinki",T19)))</formula>
    </cfRule>
  </conditionalFormatting>
  <dataValidations count="3">
    <dataValidation type="list" showInputMessage="1" showErrorMessage="1" sqref="T3:T10 T19:T25" xr:uid="{E2AC1F52-D9E2-4086-946C-9661BF8682D8}">
      <formula1>"GPC,OSCC,Terminal 1,Helsinki,Filetfabrikken"</formula1>
    </dataValidation>
    <dataValidation type="list" showInputMessage="1" showErrorMessage="1" sqref="W11 W26" xr:uid="{2F3BFA5C-0C8F-4634-A986-BC7B9F512850}">
      <formula1>"GPC, OSCC, Terminal 1, Helsinki"</formula1>
    </dataValidation>
    <dataValidation type="list" allowBlank="1" showInputMessage="1" showErrorMessage="1" sqref="U19:U25 U3:U9" xr:uid="{35AECFDC-5A54-49C1-A4B4-B8F8E83ED7A9}">
      <formula1>"FIRST, MIDDLE, LAST"</formula1>
    </dataValidation>
  </dataValidation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55E7-FFED-4F5E-BC5E-2E3A6D1913F5}">
  <sheetPr>
    <tabColor rgb="FF7030A0"/>
  </sheetPr>
  <dimension ref="A1:Y30"/>
  <sheetViews>
    <sheetView workbookViewId="0">
      <selection activeCell="C3" sqref="C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2.5703125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349</v>
      </c>
      <c r="B3" s="158" t="s">
        <v>66</v>
      </c>
      <c r="C3" s="158" t="s">
        <v>2404</v>
      </c>
      <c r="D3" s="158" t="s">
        <v>2405</v>
      </c>
      <c r="E3" s="158" t="s">
        <v>2406</v>
      </c>
      <c r="F3" s="236">
        <v>10.3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160">
        <v>114454</v>
      </c>
      <c r="S3" s="163" t="s">
        <v>32</v>
      </c>
      <c r="T3" s="162" t="s">
        <v>1419</v>
      </c>
      <c r="U3" s="162"/>
      <c r="V3" s="162"/>
      <c r="W3" s="162">
        <v>1015049</v>
      </c>
      <c r="X3" s="162"/>
      <c r="Y3" s="162"/>
    </row>
    <row r="4" spans="1:25" ht="23.25">
      <c r="A4" s="158" t="s">
        <v>349</v>
      </c>
      <c r="B4" s="158" t="s">
        <v>66</v>
      </c>
      <c r="C4" s="158" t="s">
        <v>2407</v>
      </c>
      <c r="D4" s="158" t="s">
        <v>2405</v>
      </c>
      <c r="E4" s="158" t="s">
        <v>2406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160">
        <v>114483</v>
      </c>
      <c r="S4" s="163" t="s">
        <v>32</v>
      </c>
      <c r="T4" s="162" t="s">
        <v>1419</v>
      </c>
      <c r="U4" s="162"/>
      <c r="V4" s="162"/>
      <c r="W4" s="162">
        <v>1015050</v>
      </c>
      <c r="X4" s="162"/>
      <c r="Y4" s="162"/>
    </row>
    <row r="5" spans="1:25" ht="23.25">
      <c r="A5" s="245" t="s">
        <v>349</v>
      </c>
      <c r="B5" s="245" t="s">
        <v>66</v>
      </c>
      <c r="C5" s="245" t="s">
        <v>2408</v>
      </c>
      <c r="D5" s="245" t="s">
        <v>2405</v>
      </c>
      <c r="E5" s="245" t="s">
        <v>2406</v>
      </c>
      <c r="F5" s="306">
        <v>10.3</v>
      </c>
      <c r="G5" s="246"/>
      <c r="H5" s="245"/>
      <c r="I5" s="245"/>
      <c r="J5" s="245"/>
      <c r="K5" s="245"/>
      <c r="L5" s="245"/>
      <c r="M5" s="245"/>
      <c r="N5" s="245"/>
      <c r="O5" s="245">
        <v>240</v>
      </c>
      <c r="P5" s="272">
        <f>SUM(H5:O5)</f>
        <v>240</v>
      </c>
      <c r="Q5" s="161" t="s">
        <v>31</v>
      </c>
      <c r="R5" s="160">
        <v>114494</v>
      </c>
      <c r="S5" s="163" t="s">
        <v>32</v>
      </c>
      <c r="T5" s="162" t="s">
        <v>1419</v>
      </c>
      <c r="U5" s="162"/>
      <c r="V5" s="162"/>
      <c r="W5" s="162"/>
      <c r="X5" s="162" t="s">
        <v>2409</v>
      </c>
      <c r="Y5" s="162"/>
    </row>
    <row r="6" spans="1:25" ht="23.25">
      <c r="A6" s="158" t="s">
        <v>349</v>
      </c>
      <c r="B6" s="158" t="s">
        <v>66</v>
      </c>
      <c r="C6" s="158" t="s">
        <v>2410</v>
      </c>
      <c r="D6" s="158" t="s">
        <v>546</v>
      </c>
      <c r="E6" s="158" t="s">
        <v>2411</v>
      </c>
      <c r="F6" s="236">
        <v>12.3</v>
      </c>
      <c r="G6" s="159"/>
      <c r="H6" s="158"/>
      <c r="I6" s="158"/>
      <c r="J6" s="158"/>
      <c r="K6" s="158"/>
      <c r="L6" s="158"/>
      <c r="M6" s="158"/>
      <c r="N6" s="158"/>
      <c r="O6" s="158">
        <v>240</v>
      </c>
      <c r="P6" s="160">
        <f>SUM(H6:O6)</f>
        <v>240</v>
      </c>
      <c r="Q6" s="161" t="s">
        <v>31</v>
      </c>
      <c r="R6" s="160">
        <v>114494</v>
      </c>
      <c r="S6" s="163" t="s">
        <v>32</v>
      </c>
      <c r="T6" s="162" t="s">
        <v>53</v>
      </c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960</v>
      </c>
      <c r="P11" s="164">
        <f>SUM(P3:P10)</f>
        <v>960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091" priority="27" operator="containsText" text="Terminal 1">
      <formula>NOT(ISERROR(SEARCH("Terminal 1",W11)))</formula>
    </cfRule>
    <cfRule type="containsText" dxfId="1090" priority="28" operator="containsText" text="OSCC">
      <formula>NOT(ISERROR(SEARCH("OSCC",W11)))</formula>
    </cfRule>
    <cfRule type="containsText" dxfId="1089" priority="29" operator="containsText" text="GPC">
      <formula>NOT(ISERROR(SEARCH("GPC",W11)))</formula>
    </cfRule>
    <cfRule type="containsText" dxfId="1088" priority="30" operator="containsText" text="Helsinki">
      <formula>NOT(ISERROR(SEARCH("Helsinki",W11)))</formula>
    </cfRule>
  </conditionalFormatting>
  <conditionalFormatting sqref="U3:U9">
    <cfRule type="cellIs" dxfId="1087" priority="16" operator="equal">
      <formula>"LAST"</formula>
    </cfRule>
    <cfRule type="cellIs" dxfId="1086" priority="17" operator="equal">
      <formula>"FIRST"</formula>
    </cfRule>
    <cfRule type="cellIs" dxfId="1085" priority="18" operator="equal">
      <formula>"MIDDLE"</formula>
    </cfRule>
  </conditionalFormatting>
  <conditionalFormatting sqref="U19:U25">
    <cfRule type="cellIs" dxfId="1084" priority="13" operator="equal">
      <formula>"LAST"</formula>
    </cfRule>
    <cfRule type="cellIs" dxfId="1083" priority="14" operator="equal">
      <formula>"FIRST"</formula>
    </cfRule>
    <cfRule type="cellIs" dxfId="1082" priority="15" operator="equal">
      <formula>"MIDDLE"</formula>
    </cfRule>
  </conditionalFormatting>
  <conditionalFormatting sqref="T3:T10">
    <cfRule type="containsText" dxfId="1081" priority="9" operator="containsText" text="Terminal 1">
      <formula>NOT(ISERROR(SEARCH("Terminal 1",T3)))</formula>
    </cfRule>
    <cfRule type="containsText" dxfId="1080" priority="10" operator="containsText" text="OSCC">
      <formula>NOT(ISERROR(SEARCH("OSCC",T3)))</formula>
    </cfRule>
    <cfRule type="containsText" dxfId="1079" priority="11" operator="containsText" text="GPC">
      <formula>NOT(ISERROR(SEARCH("GPC",T3)))</formula>
    </cfRule>
    <cfRule type="containsText" dxfId="1078" priority="12" operator="containsText" text="Helsinki">
      <formula>NOT(ISERROR(SEARCH("Helsinki",T3)))</formula>
    </cfRule>
  </conditionalFormatting>
  <conditionalFormatting sqref="T19:T25">
    <cfRule type="containsText" dxfId="1077" priority="1" operator="containsText" text="Terminal 1">
      <formula>NOT(ISERROR(SEARCH("Terminal 1",T19)))</formula>
    </cfRule>
    <cfRule type="containsText" dxfId="1076" priority="2" operator="containsText" text="OSCC">
      <formula>NOT(ISERROR(SEARCH("OSCC",T19)))</formula>
    </cfRule>
    <cfRule type="containsText" dxfId="1075" priority="3" operator="containsText" text="GPC">
      <formula>NOT(ISERROR(SEARCH("GPC",T19)))</formula>
    </cfRule>
    <cfRule type="containsText" dxfId="1074" priority="4" operator="containsText" text="Helsinki">
      <formula>NOT(ISERROR(SEARCH("Helsinki",T19)))</formula>
    </cfRule>
  </conditionalFormatting>
  <dataValidations count="3">
    <dataValidation type="list" showInputMessage="1" showErrorMessage="1" sqref="W11 W26" xr:uid="{F756BFDB-404D-46D3-8C8F-78C72225579F}">
      <formula1>"GPC, OSCC, Terminal 1, Helsinki"</formula1>
    </dataValidation>
    <dataValidation type="list" allowBlank="1" showInputMessage="1" showErrorMessage="1" sqref="U19:U25 U3:U9" xr:uid="{F11F3578-2E8A-4FD2-A9F9-33F0393B1639}">
      <formula1>"FIRST, MIDDLE, LAST"</formula1>
    </dataValidation>
    <dataValidation type="list" showInputMessage="1" showErrorMessage="1" sqref="T19:T25 T3:T10" xr:uid="{19887BEE-49EA-4AED-BE70-767AB72CD9C4}">
      <formula1>"GPC,OSCC,Terminal 1,Helsinki,Filetfabrikken"</formula1>
    </dataValidation>
  </dataValidations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F74E6-CFA6-4A79-BB51-44CB48AB96ED}">
  <sheetPr>
    <tabColor theme="9" tint="0.59999389629810485"/>
  </sheetPr>
  <dimension ref="A1:Y30"/>
  <sheetViews>
    <sheetView workbookViewId="0">
      <selection activeCell="W6" sqref="W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12.5703125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1419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349</v>
      </c>
      <c r="B3" s="158" t="s">
        <v>66</v>
      </c>
      <c r="C3" s="158" t="s">
        <v>2412</v>
      </c>
      <c r="D3" s="158" t="s">
        <v>546</v>
      </c>
      <c r="E3" s="158" t="s">
        <v>2413</v>
      </c>
      <c r="F3" s="236">
        <v>10.3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160">
        <v>114352</v>
      </c>
      <c r="S3" s="163" t="s">
        <v>32</v>
      </c>
      <c r="T3" s="162"/>
      <c r="U3" s="162"/>
      <c r="V3" s="162"/>
      <c r="W3" s="162">
        <v>1014988</v>
      </c>
      <c r="X3" s="162" t="s">
        <v>1419</v>
      </c>
      <c r="Y3" s="162"/>
    </row>
    <row r="4" spans="1:25">
      <c r="A4" s="158" t="s">
        <v>688</v>
      </c>
      <c r="B4" s="158" t="s">
        <v>66</v>
      </c>
      <c r="C4" s="158" t="s">
        <v>2414</v>
      </c>
      <c r="D4" s="158" t="s">
        <v>546</v>
      </c>
      <c r="E4" s="158" t="s">
        <v>2413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160">
        <v>114354</v>
      </c>
      <c r="S4" s="163" t="s">
        <v>32</v>
      </c>
      <c r="T4" s="162"/>
      <c r="U4" s="162"/>
      <c r="V4" s="162"/>
      <c r="W4" s="162">
        <v>1014989</v>
      </c>
      <c r="X4" s="162" t="s">
        <v>1419</v>
      </c>
      <c r="Y4" s="162"/>
    </row>
    <row r="5" spans="1:25" ht="23.25">
      <c r="A5" s="158" t="s">
        <v>349</v>
      </c>
      <c r="B5" s="158" t="s">
        <v>66</v>
      </c>
      <c r="C5" s="158" t="s">
        <v>2415</v>
      </c>
      <c r="D5" s="158" t="s">
        <v>546</v>
      </c>
      <c r="E5" s="158" t="s">
        <v>2413</v>
      </c>
      <c r="F5" s="236">
        <v>10.3</v>
      </c>
      <c r="G5" s="159"/>
      <c r="H5" s="158"/>
      <c r="I5" s="158"/>
      <c r="J5" s="158"/>
      <c r="K5" s="158"/>
      <c r="L5" s="158"/>
      <c r="M5" s="158"/>
      <c r="N5" s="158"/>
      <c r="O5" s="158">
        <v>240</v>
      </c>
      <c r="P5" s="160">
        <f>SUM(H5:O5)</f>
        <v>240</v>
      </c>
      <c r="Q5" s="161" t="s">
        <v>31</v>
      </c>
      <c r="R5" s="160">
        <v>114353</v>
      </c>
      <c r="S5" s="163" t="s">
        <v>32</v>
      </c>
      <c r="T5" s="162"/>
      <c r="U5" s="162"/>
      <c r="V5" s="162"/>
      <c r="W5" s="162">
        <v>1014990</v>
      </c>
      <c r="X5" s="162" t="s">
        <v>1419</v>
      </c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160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720</v>
      </c>
      <c r="P11" s="164">
        <f>SUM(P3:P10)</f>
        <v>720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073" priority="15" operator="containsText" text="Terminal 1">
      <formula>NOT(ISERROR(SEARCH("Terminal 1",W11)))</formula>
    </cfRule>
    <cfRule type="containsText" dxfId="1072" priority="16" operator="containsText" text="OSCC">
      <formula>NOT(ISERROR(SEARCH("OSCC",W11)))</formula>
    </cfRule>
    <cfRule type="containsText" dxfId="1071" priority="17" operator="containsText" text="GPC">
      <formula>NOT(ISERROR(SEARCH("GPC",W11)))</formula>
    </cfRule>
    <cfRule type="containsText" dxfId="1070" priority="18" operator="containsText" text="Helsinki">
      <formula>NOT(ISERROR(SEARCH("Helsinki",W11)))</formula>
    </cfRule>
  </conditionalFormatting>
  <conditionalFormatting sqref="T19:T25">
    <cfRule type="containsText" dxfId="1069" priority="11" operator="containsText" text="Terminal 1">
      <formula>NOT(ISERROR(SEARCH("Terminal 1",T19)))</formula>
    </cfRule>
    <cfRule type="containsText" dxfId="1068" priority="12" operator="containsText" text="OSCC">
      <formula>NOT(ISERROR(SEARCH("OSCC",T19)))</formula>
    </cfRule>
    <cfRule type="containsText" dxfId="1067" priority="13" operator="containsText" text="GPC">
      <formula>NOT(ISERROR(SEARCH("GPC",T19)))</formula>
    </cfRule>
    <cfRule type="containsText" dxfId="1066" priority="14" operator="containsText" text="Helsinki">
      <formula>NOT(ISERROR(SEARCH("Helsinki",T19)))</formula>
    </cfRule>
  </conditionalFormatting>
  <conditionalFormatting sqref="T3:T10">
    <cfRule type="containsText" dxfId="1065" priority="7" operator="containsText" text="Terminal 1">
      <formula>NOT(ISERROR(SEARCH("Terminal 1",T3)))</formula>
    </cfRule>
    <cfRule type="containsText" dxfId="1064" priority="8" operator="containsText" text="OSCC">
      <formula>NOT(ISERROR(SEARCH("OSCC",T3)))</formula>
    </cfRule>
    <cfRule type="containsText" dxfId="1063" priority="9" operator="containsText" text="GPC">
      <formula>NOT(ISERROR(SEARCH("GPC",T3)))</formula>
    </cfRule>
    <cfRule type="containsText" dxfId="1062" priority="10" operator="containsText" text="Helsinki">
      <formula>NOT(ISERROR(SEARCH("Helsinki",T3)))</formula>
    </cfRule>
  </conditionalFormatting>
  <conditionalFormatting sqref="U3:U9">
    <cfRule type="cellIs" dxfId="1061" priority="4" operator="equal">
      <formula>"LAST"</formula>
    </cfRule>
    <cfRule type="cellIs" dxfId="1060" priority="5" operator="equal">
      <formula>"FIRST"</formula>
    </cfRule>
    <cfRule type="cellIs" dxfId="1059" priority="6" operator="equal">
      <formula>"MIDDLE"</formula>
    </cfRule>
  </conditionalFormatting>
  <conditionalFormatting sqref="U19:U25">
    <cfRule type="cellIs" dxfId="1058" priority="1" operator="equal">
      <formula>"LAST"</formula>
    </cfRule>
    <cfRule type="cellIs" dxfId="1057" priority="2" operator="equal">
      <formula>"FIRST"</formula>
    </cfRule>
    <cfRule type="cellIs" dxfId="1056" priority="3" operator="equal">
      <formula>"MIDDLE"</formula>
    </cfRule>
  </conditionalFormatting>
  <dataValidations count="2">
    <dataValidation type="list" allowBlank="1" showInputMessage="1" showErrorMessage="1" sqref="U3:U9 U19:U25" xr:uid="{862F71FD-F159-47F8-99FF-983281F6FA1B}">
      <formula1>"FIRST, MIDDLE, LAST"</formula1>
    </dataValidation>
    <dataValidation type="list" showInputMessage="1" showErrorMessage="1" sqref="W11 W26 T19:T25 T3:T10" xr:uid="{F4CDDBB6-9AE5-4735-BC20-88EFF54CD71D}">
      <formula1>"GPC, OSCC, Terminal 1, Helsinki"</formula1>
    </dataValidation>
  </dataValidations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C5ED-9341-4034-8C0E-E948F7E11E17}">
  <sheetPr>
    <tabColor rgb="FF00B050"/>
  </sheetPr>
  <dimension ref="A1:Y29"/>
  <sheetViews>
    <sheetView workbookViewId="0">
      <selection activeCell="W4" sqref="W4"/>
    </sheetView>
  </sheetViews>
  <sheetFormatPr defaultRowHeight="15"/>
  <cols>
    <col min="1" max="1" width="28.5703125" customWidth="1"/>
    <col min="2" max="2" width="7.57031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2416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71</v>
      </c>
      <c r="B3" s="158" t="s">
        <v>72</v>
      </c>
      <c r="C3" s="207" t="s">
        <v>2417</v>
      </c>
      <c r="D3" s="158" t="s">
        <v>2418</v>
      </c>
      <c r="E3" s="158" t="s">
        <v>2419</v>
      </c>
      <c r="F3" s="236">
        <v>12.3</v>
      </c>
      <c r="G3" s="159"/>
      <c r="H3" s="158"/>
      <c r="I3" s="158"/>
      <c r="J3" s="158"/>
      <c r="K3" s="158"/>
      <c r="L3" s="207">
        <v>81</v>
      </c>
      <c r="M3" s="207">
        <v>80</v>
      </c>
      <c r="N3" s="158"/>
      <c r="O3" s="158"/>
      <c r="P3" s="160">
        <f>SUM(H3:O3)</f>
        <v>161</v>
      </c>
      <c r="Q3" s="160" t="s">
        <v>33</v>
      </c>
      <c r="R3" s="160">
        <v>114398</v>
      </c>
      <c r="S3" s="160" t="s">
        <v>34</v>
      </c>
      <c r="T3" s="162" t="s">
        <v>213</v>
      </c>
      <c r="U3" s="162" t="s">
        <v>654</v>
      </c>
      <c r="V3" s="162"/>
      <c r="W3" s="162">
        <v>1014952</v>
      </c>
      <c r="X3" s="162"/>
      <c r="Y3" s="162"/>
    </row>
    <row r="4" spans="1:25" ht="23.25">
      <c r="A4" s="158" t="s">
        <v>160</v>
      </c>
      <c r="B4" s="158" t="s">
        <v>219</v>
      </c>
      <c r="C4" s="207" t="s">
        <v>2420</v>
      </c>
      <c r="D4" s="158" t="s">
        <v>478</v>
      </c>
      <c r="E4" s="158" t="s">
        <v>2421</v>
      </c>
      <c r="F4" s="236">
        <v>12.1</v>
      </c>
      <c r="G4" s="159"/>
      <c r="H4" s="158"/>
      <c r="I4" s="158"/>
      <c r="J4" s="158"/>
      <c r="K4" s="207">
        <v>120</v>
      </c>
      <c r="L4" s="207">
        <v>41</v>
      </c>
      <c r="M4" s="158"/>
      <c r="N4" s="158"/>
      <c r="O4" s="158"/>
      <c r="P4" s="160">
        <f>SUM(H4:O4)</f>
        <v>161</v>
      </c>
      <c r="Q4" s="160" t="s">
        <v>33</v>
      </c>
      <c r="R4" s="160">
        <v>114345</v>
      </c>
      <c r="S4" s="160" t="s">
        <v>34</v>
      </c>
      <c r="T4" s="162" t="s">
        <v>213</v>
      </c>
      <c r="U4" s="162" t="s">
        <v>654</v>
      </c>
      <c r="V4" s="162"/>
      <c r="W4" s="162">
        <v>1014953</v>
      </c>
      <c r="X4" s="162"/>
      <c r="Y4" s="162"/>
    </row>
    <row r="5" spans="1:25">
      <c r="A5" s="158" t="s">
        <v>160</v>
      </c>
      <c r="B5" s="158" t="s">
        <v>219</v>
      </c>
      <c r="C5" s="207" t="s">
        <v>2422</v>
      </c>
      <c r="D5" s="158" t="s">
        <v>2294</v>
      </c>
      <c r="E5" s="158" t="s">
        <v>2423</v>
      </c>
      <c r="F5" s="236">
        <v>16.75</v>
      </c>
      <c r="G5" s="159"/>
      <c r="H5" s="158"/>
      <c r="I5" s="158"/>
      <c r="J5" s="158"/>
      <c r="K5" s="158"/>
      <c r="L5" s="207">
        <v>53</v>
      </c>
      <c r="M5" s="207">
        <v>81</v>
      </c>
      <c r="N5" s="207">
        <v>27</v>
      </c>
      <c r="O5" s="158"/>
      <c r="P5" s="160">
        <f>SUM(H5:O5)</f>
        <v>161</v>
      </c>
      <c r="Q5" s="160" t="s">
        <v>33</v>
      </c>
      <c r="R5" s="160">
        <v>114347</v>
      </c>
      <c r="S5" s="160" t="s">
        <v>34</v>
      </c>
      <c r="T5" s="162" t="s">
        <v>59</v>
      </c>
      <c r="U5" s="162" t="s">
        <v>54</v>
      </c>
      <c r="V5" s="162"/>
      <c r="W5" s="162">
        <v>1014954</v>
      </c>
      <c r="X5" s="162"/>
      <c r="Y5" s="162"/>
    </row>
    <row r="6" spans="1:25" ht="23.25">
      <c r="A6" s="158" t="s">
        <v>61</v>
      </c>
      <c r="B6" s="158" t="s">
        <v>66</v>
      </c>
      <c r="C6" s="207" t="s">
        <v>2424</v>
      </c>
      <c r="D6" s="158" t="s">
        <v>1870</v>
      </c>
      <c r="E6" s="329" t="s">
        <v>2425</v>
      </c>
      <c r="F6" s="236">
        <v>10.3</v>
      </c>
      <c r="G6" s="159" t="s">
        <v>1258</v>
      </c>
      <c r="H6" s="158"/>
      <c r="I6" s="158"/>
      <c r="J6" s="158"/>
      <c r="K6" s="158"/>
      <c r="L6" s="207">
        <v>161</v>
      </c>
      <c r="M6" s="158"/>
      <c r="N6" s="158"/>
      <c r="O6" s="158"/>
      <c r="P6" s="160">
        <f>SUM(H6:O6)</f>
        <v>161</v>
      </c>
      <c r="Q6" s="161" t="s">
        <v>31</v>
      </c>
      <c r="R6" s="160">
        <v>114426</v>
      </c>
      <c r="S6" s="163" t="s">
        <v>32</v>
      </c>
      <c r="T6" s="162" t="s">
        <v>53</v>
      </c>
      <c r="U6" s="162" t="s">
        <v>60</v>
      </c>
      <c r="V6" s="162"/>
      <c r="W6" s="162">
        <v>1014955</v>
      </c>
      <c r="X6" s="162"/>
      <c r="Y6" s="162"/>
    </row>
    <row r="7" spans="1:25" ht="23.25">
      <c r="A7" s="158" t="s">
        <v>788</v>
      </c>
      <c r="B7" s="158" t="s">
        <v>66</v>
      </c>
      <c r="C7" s="207" t="s">
        <v>2426</v>
      </c>
      <c r="D7" s="158" t="s">
        <v>1870</v>
      </c>
      <c r="E7" s="329" t="s">
        <v>2425</v>
      </c>
      <c r="F7" s="236">
        <v>10.3</v>
      </c>
      <c r="G7" s="159" t="s">
        <v>1258</v>
      </c>
      <c r="H7" s="158"/>
      <c r="I7" s="158"/>
      <c r="J7" s="158"/>
      <c r="K7" s="207">
        <v>151</v>
      </c>
      <c r="L7" s="207">
        <v>10</v>
      </c>
      <c r="M7" s="158"/>
      <c r="N7" s="158"/>
      <c r="O7" s="158"/>
      <c r="P7" s="160">
        <f>SUM(H7:O7)</f>
        <v>161</v>
      </c>
      <c r="Q7" s="161" t="s">
        <v>31</v>
      </c>
      <c r="R7" s="160">
        <v>114428</v>
      </c>
      <c r="S7" s="163" t="s">
        <v>32</v>
      </c>
      <c r="T7" s="162" t="s">
        <v>53</v>
      </c>
      <c r="U7" s="162" t="s">
        <v>60</v>
      </c>
      <c r="V7" s="162"/>
      <c r="W7" s="162">
        <v>1014956</v>
      </c>
      <c r="X7" s="162"/>
      <c r="Y7" s="162"/>
    </row>
    <row r="8" spans="1:25" ht="22.5" customHeight="1">
      <c r="A8" s="245" t="s">
        <v>2427</v>
      </c>
      <c r="B8" s="245" t="s">
        <v>66</v>
      </c>
      <c r="C8" s="245"/>
      <c r="D8" s="245"/>
      <c r="E8" s="245"/>
      <c r="F8" s="30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1" t="s">
        <v>31</v>
      </c>
      <c r="R8" s="160"/>
      <c r="S8" s="163" t="s">
        <v>32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271</v>
      </c>
      <c r="L10" s="164">
        <f>SUM(L3:L9)</f>
        <v>346</v>
      </c>
      <c r="M10" s="164">
        <f>SUM(M3:M9)</f>
        <v>161</v>
      </c>
      <c r="N10" s="164">
        <f>SUM(N3:N9)</f>
        <v>27</v>
      </c>
      <c r="O10" s="164">
        <f>SUM(O3:O9)</f>
        <v>0</v>
      </c>
      <c r="P10" s="164">
        <f>SUM(P3:P9)</f>
        <v>805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6:F16"/>
    <mergeCell ref="H16:P16"/>
    <mergeCell ref="Q16:Y16"/>
    <mergeCell ref="B27:C27"/>
    <mergeCell ref="E27:E29"/>
    <mergeCell ref="F27:K29"/>
    <mergeCell ref="B28:C28"/>
    <mergeCell ref="B29:C29"/>
    <mergeCell ref="A1:F1"/>
    <mergeCell ref="H1:P1"/>
    <mergeCell ref="Q1:Y1"/>
    <mergeCell ref="B12:C12"/>
    <mergeCell ref="E12:E14"/>
    <mergeCell ref="F12:K14"/>
    <mergeCell ref="B13:C13"/>
    <mergeCell ref="B14:C14"/>
  </mergeCells>
  <conditionalFormatting sqref="W25 W10 T3:T9">
    <cfRule type="containsText" dxfId="1055" priority="30" operator="containsText" text="Terminal 1">
      <formula>NOT(ISERROR(SEARCH("Terminal 1",T3)))</formula>
    </cfRule>
    <cfRule type="containsText" dxfId="1054" priority="31" operator="containsText" text="OSCC">
      <formula>NOT(ISERROR(SEARCH("OSCC",T3)))</formula>
    </cfRule>
    <cfRule type="containsText" dxfId="1053" priority="32" operator="containsText" text="GPC">
      <formula>NOT(ISERROR(SEARCH("GPC",T3)))</formula>
    </cfRule>
    <cfRule type="containsText" dxfId="1052" priority="33" operator="containsText" text="Helsinki">
      <formula>NOT(ISERROR(SEARCH("Helsinki",T3)))</formula>
    </cfRule>
  </conditionalFormatting>
  <conditionalFormatting sqref="T18:T24">
    <cfRule type="containsText" dxfId="1051" priority="26" operator="containsText" text="Terminal 1">
      <formula>NOT(ISERROR(SEARCH("Terminal 1",T18)))</formula>
    </cfRule>
    <cfRule type="containsText" dxfId="1050" priority="27" operator="containsText" text="OSCC">
      <formula>NOT(ISERROR(SEARCH("OSCC",T18)))</formula>
    </cfRule>
    <cfRule type="containsText" dxfId="1049" priority="28" operator="containsText" text="GPC">
      <formula>NOT(ISERROR(SEARCH("GPC",T18)))</formula>
    </cfRule>
    <cfRule type="containsText" dxfId="1048" priority="29" operator="containsText" text="Helsinki">
      <formula>NOT(ISERROR(SEARCH("Helsinki",T18)))</formula>
    </cfRule>
  </conditionalFormatting>
  <conditionalFormatting sqref="U8">
    <cfRule type="cellIs" dxfId="1047" priority="19" operator="equal">
      <formula>"LAST"</formula>
    </cfRule>
    <cfRule type="cellIs" dxfId="1046" priority="20" operator="equal">
      <formula>"FIRST"</formula>
    </cfRule>
    <cfRule type="cellIs" dxfId="1045" priority="21" operator="equal">
      <formula>"MIDDLE"</formula>
    </cfRule>
  </conditionalFormatting>
  <conditionalFormatting sqref="U18:U24">
    <cfRule type="cellIs" dxfId="1044" priority="16" operator="equal">
      <formula>"LAST"</formula>
    </cfRule>
    <cfRule type="cellIs" dxfId="1043" priority="17" operator="equal">
      <formula>"FIRST"</formula>
    </cfRule>
    <cfRule type="cellIs" dxfId="1042" priority="18" operator="equal">
      <formula>"MIDDLE"</formula>
    </cfRule>
  </conditionalFormatting>
  <conditionalFormatting sqref="U5">
    <cfRule type="cellIs" dxfId="1041" priority="13" operator="equal">
      <formula>"LAST"</formula>
    </cfRule>
    <cfRule type="cellIs" dxfId="1040" priority="14" operator="equal">
      <formula>"FIRST"</formula>
    </cfRule>
    <cfRule type="cellIs" dxfId="1039" priority="15" operator="equal">
      <formula>"MIDDLE"</formula>
    </cfRule>
  </conditionalFormatting>
  <conditionalFormatting sqref="U3:U4">
    <cfRule type="cellIs" dxfId="1038" priority="7" operator="equal">
      <formula>"LAST"</formula>
    </cfRule>
    <cfRule type="cellIs" dxfId="1037" priority="8" operator="equal">
      <formula>"FIRST"</formula>
    </cfRule>
    <cfRule type="cellIs" dxfId="1036" priority="9" operator="equal">
      <formula>"MIDDLE"</formula>
    </cfRule>
  </conditionalFormatting>
  <conditionalFormatting sqref="U6">
    <cfRule type="cellIs" dxfId="1035" priority="4" operator="equal">
      <formula>"LAST"</formula>
    </cfRule>
    <cfRule type="cellIs" dxfId="1034" priority="5" operator="equal">
      <formula>"FIRST"</formula>
    </cfRule>
    <cfRule type="cellIs" dxfId="1033" priority="6" operator="equal">
      <formula>"MIDDLE"</formula>
    </cfRule>
  </conditionalFormatting>
  <conditionalFormatting sqref="U7">
    <cfRule type="cellIs" dxfId="1032" priority="1" operator="equal">
      <formula>"LAST"</formula>
    </cfRule>
    <cfRule type="cellIs" dxfId="1031" priority="2" operator="equal">
      <formula>"FIRST"</formula>
    </cfRule>
    <cfRule type="cellIs" dxfId="1030" priority="3" operator="equal">
      <formula>"MIDDLE"</formula>
    </cfRule>
  </conditionalFormatting>
  <dataValidations count="2">
    <dataValidation type="list" allowBlank="1" showInputMessage="1" showErrorMessage="1" sqref="U18:U24 U3:U8" xr:uid="{B0512E89-A783-47FE-AA1D-D77BA135E7EE}">
      <formula1>"FIRST, MIDDLE, LAST"</formula1>
    </dataValidation>
    <dataValidation type="list" showInputMessage="1" showErrorMessage="1" sqref="W10 W25 T18:T24 T3:T9" xr:uid="{0B0DE37E-7F79-4B84-84E4-A921514975A9}">
      <formula1>"GPC, OSCC, Terminal 1, Helsinki"</formula1>
    </dataValidation>
  </dataValidations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DCF8-ED52-4D5D-8083-5B0842F457F4}">
  <sheetPr>
    <tabColor theme="9" tint="0.59999389629810485"/>
  </sheetPr>
  <dimension ref="A1:Y30"/>
  <sheetViews>
    <sheetView workbookViewId="0">
      <selection activeCell="W6" sqref="W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13.5703125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1419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349</v>
      </c>
      <c r="B3" s="158" t="s">
        <v>66</v>
      </c>
      <c r="C3" s="158" t="s">
        <v>2428</v>
      </c>
      <c r="D3" s="158" t="s">
        <v>338</v>
      </c>
      <c r="E3" s="158" t="s">
        <v>2429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160">
        <v>114351</v>
      </c>
      <c r="S3" s="163" t="s">
        <v>32</v>
      </c>
      <c r="T3" s="162" t="s">
        <v>53</v>
      </c>
      <c r="U3" s="162"/>
      <c r="V3" s="162"/>
      <c r="W3" s="162">
        <v>1014947</v>
      </c>
      <c r="X3" s="162" t="s">
        <v>1419</v>
      </c>
      <c r="Y3" s="162"/>
    </row>
    <row r="4" spans="1:25">
      <c r="A4" s="158" t="s">
        <v>688</v>
      </c>
      <c r="B4" s="158" t="s">
        <v>66</v>
      </c>
      <c r="C4" s="158" t="s">
        <v>2430</v>
      </c>
      <c r="D4" s="158" t="s">
        <v>338</v>
      </c>
      <c r="E4" s="158" t="s">
        <v>2429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160">
        <v>114350</v>
      </c>
      <c r="S4" s="163" t="s">
        <v>32</v>
      </c>
      <c r="T4" s="162" t="s">
        <v>53</v>
      </c>
      <c r="U4" s="162"/>
      <c r="V4" s="162"/>
      <c r="W4" s="162">
        <v>1014948</v>
      </c>
      <c r="X4" s="162" t="s">
        <v>1419</v>
      </c>
      <c r="Y4" s="162"/>
    </row>
    <row r="5" spans="1:25">
      <c r="A5" s="158" t="s">
        <v>2225</v>
      </c>
      <c r="B5" s="158" t="s">
        <v>360</v>
      </c>
      <c r="C5" s="158" t="s">
        <v>2431</v>
      </c>
      <c r="D5" s="158" t="s">
        <v>2432</v>
      </c>
      <c r="E5" s="158" t="s">
        <v>2433</v>
      </c>
      <c r="F5" s="236">
        <v>13.8</v>
      </c>
      <c r="G5" s="159"/>
      <c r="H5" s="158"/>
      <c r="I5" s="158"/>
      <c r="J5" s="158"/>
      <c r="K5" s="158"/>
      <c r="L5" s="158"/>
      <c r="M5" s="158"/>
      <c r="N5" s="158"/>
      <c r="O5" s="158">
        <v>108</v>
      </c>
      <c r="P5" s="160">
        <f>SUM(H5:O5)</f>
        <v>108</v>
      </c>
      <c r="Q5" s="452" t="s">
        <v>33</v>
      </c>
      <c r="R5" s="160">
        <v>114356</v>
      </c>
      <c r="S5" s="163" t="s">
        <v>32</v>
      </c>
      <c r="T5" s="162" t="s">
        <v>53</v>
      </c>
      <c r="U5" s="162"/>
      <c r="V5" s="162"/>
      <c r="W5" s="162">
        <v>1014951</v>
      </c>
      <c r="X5" s="162" t="s">
        <v>1419</v>
      </c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160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588</v>
      </c>
      <c r="P11" s="164">
        <f>SUM(P3:P10)</f>
        <v>588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1029" priority="15" operator="containsText" text="Terminal 1">
      <formula>NOT(ISERROR(SEARCH("Terminal 1",W11)))</formula>
    </cfRule>
    <cfRule type="containsText" dxfId="1028" priority="16" operator="containsText" text="OSCC">
      <formula>NOT(ISERROR(SEARCH("OSCC",W11)))</formula>
    </cfRule>
    <cfRule type="containsText" dxfId="1027" priority="17" operator="containsText" text="GPC">
      <formula>NOT(ISERROR(SEARCH("GPC",W11)))</formula>
    </cfRule>
    <cfRule type="containsText" dxfId="1026" priority="18" operator="containsText" text="Helsinki">
      <formula>NOT(ISERROR(SEARCH("Helsinki",W11)))</formula>
    </cfRule>
  </conditionalFormatting>
  <conditionalFormatting sqref="T19:T25">
    <cfRule type="containsText" dxfId="1025" priority="11" operator="containsText" text="Terminal 1">
      <formula>NOT(ISERROR(SEARCH("Terminal 1",T19)))</formula>
    </cfRule>
    <cfRule type="containsText" dxfId="1024" priority="12" operator="containsText" text="OSCC">
      <formula>NOT(ISERROR(SEARCH("OSCC",T19)))</formula>
    </cfRule>
    <cfRule type="containsText" dxfId="1023" priority="13" operator="containsText" text="GPC">
      <formula>NOT(ISERROR(SEARCH("GPC",T19)))</formula>
    </cfRule>
    <cfRule type="containsText" dxfId="1022" priority="14" operator="containsText" text="Helsinki">
      <formula>NOT(ISERROR(SEARCH("Helsinki",T19)))</formula>
    </cfRule>
  </conditionalFormatting>
  <conditionalFormatting sqref="T3:T10">
    <cfRule type="containsText" dxfId="1021" priority="7" operator="containsText" text="Terminal 1">
      <formula>NOT(ISERROR(SEARCH("Terminal 1",T3)))</formula>
    </cfRule>
    <cfRule type="containsText" dxfId="1020" priority="8" operator="containsText" text="OSCC">
      <formula>NOT(ISERROR(SEARCH("OSCC",T3)))</formula>
    </cfRule>
    <cfRule type="containsText" dxfId="1019" priority="9" operator="containsText" text="GPC">
      <formula>NOT(ISERROR(SEARCH("GPC",T3)))</formula>
    </cfRule>
    <cfRule type="containsText" dxfId="1018" priority="10" operator="containsText" text="Helsinki">
      <formula>NOT(ISERROR(SEARCH("Helsinki",T3)))</formula>
    </cfRule>
  </conditionalFormatting>
  <conditionalFormatting sqref="U3:U9">
    <cfRule type="cellIs" dxfId="1017" priority="4" operator="equal">
      <formula>"LAST"</formula>
    </cfRule>
    <cfRule type="cellIs" dxfId="1016" priority="5" operator="equal">
      <formula>"FIRST"</formula>
    </cfRule>
    <cfRule type="cellIs" dxfId="1015" priority="6" operator="equal">
      <formula>"MIDDLE"</formula>
    </cfRule>
  </conditionalFormatting>
  <conditionalFormatting sqref="U19:U25">
    <cfRule type="cellIs" dxfId="1014" priority="1" operator="equal">
      <formula>"LAST"</formula>
    </cfRule>
    <cfRule type="cellIs" dxfId="1013" priority="2" operator="equal">
      <formula>"FIRST"</formula>
    </cfRule>
    <cfRule type="cellIs" dxfId="1012" priority="3" operator="equal">
      <formula>"MIDDLE"</formula>
    </cfRule>
  </conditionalFormatting>
  <dataValidations count="2">
    <dataValidation type="list" showInputMessage="1" showErrorMessage="1" sqref="W11 W26 T19:T25 T3:T10" xr:uid="{69AB0D3B-81CF-4B6E-B8CE-309F07C7B14B}">
      <formula1>"GPC, OSCC, Terminal 1, Helsinki"</formula1>
    </dataValidation>
    <dataValidation type="list" allowBlank="1" showInputMessage="1" showErrorMessage="1" sqref="U3:U9 U19:U25" xr:uid="{9C7F1CE4-B3AA-44B1-B6E8-E7619BEEAA3A}">
      <formula1>"FIRST, MIDDLE, LAST"</formula1>
    </dataValidation>
  </dataValidations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8034-4D15-48DD-A7DA-0EEF631EEAB0}">
  <sheetPr>
    <tabColor theme="9" tint="0.59999389629810485"/>
  </sheetPr>
  <dimension ref="A1:Y30"/>
  <sheetViews>
    <sheetView workbookViewId="0">
      <selection activeCell="W6" sqref="W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13.140625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1419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349</v>
      </c>
      <c r="B3" s="158" t="s">
        <v>66</v>
      </c>
      <c r="C3" s="158" t="s">
        <v>2434</v>
      </c>
      <c r="D3" s="158" t="s">
        <v>1792</v>
      </c>
      <c r="E3" s="158" t="s">
        <v>2435</v>
      </c>
      <c r="F3" s="236">
        <v>10.3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160">
        <v>114348</v>
      </c>
      <c r="S3" s="163" t="s">
        <v>32</v>
      </c>
      <c r="T3" s="162"/>
      <c r="U3" s="162"/>
      <c r="V3" s="162"/>
      <c r="W3" s="162">
        <v>1014930</v>
      </c>
      <c r="X3" s="162" t="s">
        <v>2436</v>
      </c>
      <c r="Y3" s="162"/>
    </row>
    <row r="4" spans="1:25">
      <c r="A4" s="158" t="s">
        <v>688</v>
      </c>
      <c r="B4" s="158" t="s">
        <v>66</v>
      </c>
      <c r="C4" s="158" t="s">
        <v>2437</v>
      </c>
      <c r="D4" s="158" t="s">
        <v>1792</v>
      </c>
      <c r="E4" s="158" t="s">
        <v>2435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160">
        <v>114346</v>
      </c>
      <c r="S4" s="163" t="s">
        <v>32</v>
      </c>
      <c r="T4" s="162"/>
      <c r="U4" s="162"/>
      <c r="V4" s="162"/>
      <c r="W4" s="162">
        <v>1014931</v>
      </c>
      <c r="X4" s="162" t="s">
        <v>2436</v>
      </c>
      <c r="Y4" s="162"/>
    </row>
    <row r="5" spans="1:25" ht="23.25">
      <c r="A5" s="158" t="s">
        <v>349</v>
      </c>
      <c r="B5" s="158" t="s">
        <v>66</v>
      </c>
      <c r="C5" s="158" t="s">
        <v>2438</v>
      </c>
      <c r="D5" s="158" t="s">
        <v>1792</v>
      </c>
      <c r="E5" s="158" t="s">
        <v>2435</v>
      </c>
      <c r="F5" s="236">
        <v>10.3</v>
      </c>
      <c r="G5" s="159"/>
      <c r="H5" s="158"/>
      <c r="I5" s="158"/>
      <c r="J5" s="158"/>
      <c r="K5" s="158"/>
      <c r="L5" s="158"/>
      <c r="M5" s="158"/>
      <c r="N5" s="158"/>
      <c r="O5" s="158">
        <v>240</v>
      </c>
      <c r="P5" s="160">
        <f>SUM(H5:O5)</f>
        <v>240</v>
      </c>
      <c r="Q5" s="161" t="s">
        <v>31</v>
      </c>
      <c r="R5" s="160">
        <v>114413</v>
      </c>
      <c r="S5" s="163" t="s">
        <v>32</v>
      </c>
      <c r="T5" s="162"/>
      <c r="U5" s="162"/>
      <c r="V5" s="162"/>
      <c r="W5" s="162">
        <v>1014932</v>
      </c>
      <c r="X5" s="162" t="s">
        <v>2436</v>
      </c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160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720</v>
      </c>
      <c r="P11" s="164">
        <f>SUM(P3:P10)</f>
        <v>720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1011" priority="15" operator="containsText" text="Terminal 1">
      <formula>NOT(ISERROR(SEARCH("Terminal 1",W11)))</formula>
    </cfRule>
    <cfRule type="containsText" dxfId="1010" priority="16" operator="containsText" text="OSCC">
      <formula>NOT(ISERROR(SEARCH("OSCC",W11)))</formula>
    </cfRule>
    <cfRule type="containsText" dxfId="1009" priority="17" operator="containsText" text="GPC">
      <formula>NOT(ISERROR(SEARCH("GPC",W11)))</formula>
    </cfRule>
    <cfRule type="containsText" dxfId="1008" priority="18" operator="containsText" text="Helsinki">
      <formula>NOT(ISERROR(SEARCH("Helsinki",W11)))</formula>
    </cfRule>
  </conditionalFormatting>
  <conditionalFormatting sqref="T19:T25">
    <cfRule type="containsText" dxfId="1007" priority="11" operator="containsText" text="Terminal 1">
      <formula>NOT(ISERROR(SEARCH("Terminal 1",T19)))</formula>
    </cfRule>
    <cfRule type="containsText" dxfId="1006" priority="12" operator="containsText" text="OSCC">
      <formula>NOT(ISERROR(SEARCH("OSCC",T19)))</formula>
    </cfRule>
    <cfRule type="containsText" dxfId="1005" priority="13" operator="containsText" text="GPC">
      <formula>NOT(ISERROR(SEARCH("GPC",T19)))</formula>
    </cfRule>
    <cfRule type="containsText" dxfId="1004" priority="14" operator="containsText" text="Helsinki">
      <formula>NOT(ISERROR(SEARCH("Helsinki",T19)))</formula>
    </cfRule>
  </conditionalFormatting>
  <conditionalFormatting sqref="T3:T10">
    <cfRule type="containsText" dxfId="1003" priority="7" operator="containsText" text="Terminal 1">
      <formula>NOT(ISERROR(SEARCH("Terminal 1",T3)))</formula>
    </cfRule>
    <cfRule type="containsText" dxfId="1002" priority="8" operator="containsText" text="OSCC">
      <formula>NOT(ISERROR(SEARCH("OSCC",T3)))</formula>
    </cfRule>
    <cfRule type="containsText" dxfId="1001" priority="9" operator="containsText" text="GPC">
      <formula>NOT(ISERROR(SEARCH("GPC",T3)))</formula>
    </cfRule>
    <cfRule type="containsText" dxfId="1000" priority="10" operator="containsText" text="Helsinki">
      <formula>NOT(ISERROR(SEARCH("Helsinki",T3)))</formula>
    </cfRule>
  </conditionalFormatting>
  <conditionalFormatting sqref="U3:U9">
    <cfRule type="cellIs" dxfId="999" priority="4" operator="equal">
      <formula>"LAST"</formula>
    </cfRule>
    <cfRule type="cellIs" dxfId="998" priority="5" operator="equal">
      <formula>"FIRST"</formula>
    </cfRule>
    <cfRule type="cellIs" dxfId="997" priority="6" operator="equal">
      <formula>"MIDDLE"</formula>
    </cfRule>
  </conditionalFormatting>
  <conditionalFormatting sqref="U19:U25">
    <cfRule type="cellIs" dxfId="996" priority="1" operator="equal">
      <formula>"LAST"</formula>
    </cfRule>
    <cfRule type="cellIs" dxfId="995" priority="2" operator="equal">
      <formula>"FIRST"</formula>
    </cfRule>
    <cfRule type="cellIs" dxfId="994" priority="3" operator="equal">
      <formula>"MIDDLE"</formula>
    </cfRule>
  </conditionalFormatting>
  <dataValidations count="2">
    <dataValidation type="list" allowBlank="1" showInputMessage="1" showErrorMessage="1" sqref="U3:U9 U19:U25" xr:uid="{EE337F8F-1B1E-4573-91DB-101517F990FA}">
      <formula1>"FIRST, MIDDLE, LAST"</formula1>
    </dataValidation>
    <dataValidation type="list" showInputMessage="1" showErrorMessage="1" sqref="W11 W26 T19:T25 T3:T10" xr:uid="{3BCC4833-0C97-4BF7-A03C-90AE34C3E964}">
      <formula1>"GPC, OSCC, Terminal 1, Helsinki"</formula1>
    </dataValidation>
  </dataValidations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A7AC-9435-4C29-B8D3-968275DB3F1D}">
  <sheetPr>
    <tabColor rgb="FF00B050"/>
  </sheetPr>
  <dimension ref="A1:Y30"/>
  <sheetViews>
    <sheetView workbookViewId="0">
      <selection activeCell="X3" sqref="X3"/>
    </sheetView>
  </sheetViews>
  <sheetFormatPr defaultRowHeight="15"/>
  <cols>
    <col min="1" max="1" width="28.140625" customWidth="1"/>
    <col min="2" max="2" width="11.57031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2439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35.25">
      <c r="A3" s="158" t="s">
        <v>1169</v>
      </c>
      <c r="B3" s="158" t="s">
        <v>985</v>
      </c>
      <c r="C3" s="207" t="s">
        <v>2440</v>
      </c>
      <c r="D3" s="158" t="s">
        <v>987</v>
      </c>
      <c r="E3" s="158" t="s">
        <v>2441</v>
      </c>
      <c r="F3" s="236">
        <v>27</v>
      </c>
      <c r="G3" s="159"/>
      <c r="H3" s="158"/>
      <c r="I3" s="158"/>
      <c r="J3" s="158"/>
      <c r="K3" s="158"/>
      <c r="L3" s="207">
        <v>50</v>
      </c>
      <c r="M3" s="158"/>
      <c r="N3" s="158"/>
      <c r="O3" s="158"/>
      <c r="P3" s="160">
        <f>SUM(H3:O3)</f>
        <v>50</v>
      </c>
      <c r="Q3" s="160" t="s">
        <v>33</v>
      </c>
      <c r="R3" s="160">
        <v>114321</v>
      </c>
      <c r="S3" s="163" t="s">
        <v>32</v>
      </c>
      <c r="T3" s="162" t="s">
        <v>213</v>
      </c>
      <c r="U3" s="162" t="s">
        <v>60</v>
      </c>
      <c r="V3" s="162"/>
      <c r="W3" s="162">
        <v>1014892</v>
      </c>
      <c r="X3" s="307" t="s">
        <v>990</v>
      </c>
      <c r="Y3" s="162"/>
    </row>
    <row r="4" spans="1:25" ht="23.25">
      <c r="A4" s="158" t="s">
        <v>931</v>
      </c>
      <c r="B4" s="158" t="s">
        <v>192</v>
      </c>
      <c r="C4" s="207" t="s">
        <v>2442</v>
      </c>
      <c r="D4" s="158" t="s">
        <v>747</v>
      </c>
      <c r="E4" s="158" t="s">
        <v>2443</v>
      </c>
      <c r="F4" s="236">
        <v>10.199999999999999</v>
      </c>
      <c r="G4" s="159" t="s">
        <v>1258</v>
      </c>
      <c r="H4" s="158"/>
      <c r="I4" s="158"/>
      <c r="J4" s="158"/>
      <c r="K4" s="158"/>
      <c r="L4" s="207">
        <v>79</v>
      </c>
      <c r="M4" s="207">
        <v>55</v>
      </c>
      <c r="N4" s="207">
        <v>27</v>
      </c>
      <c r="O4" s="158"/>
      <c r="P4" s="160">
        <f>SUM(H4:O4)</f>
        <v>161</v>
      </c>
      <c r="Q4" s="161" t="s">
        <v>31</v>
      </c>
      <c r="R4" s="160">
        <v>114387</v>
      </c>
      <c r="S4" s="163"/>
      <c r="T4" s="162" t="s">
        <v>59</v>
      </c>
      <c r="U4" s="162" t="s">
        <v>54</v>
      </c>
      <c r="V4" s="162"/>
      <c r="W4" s="162">
        <v>1014893</v>
      </c>
      <c r="X4" s="162"/>
      <c r="Y4" s="162"/>
    </row>
    <row r="5" spans="1:25">
      <c r="A5" s="158" t="s">
        <v>160</v>
      </c>
      <c r="B5" s="158" t="s">
        <v>219</v>
      </c>
      <c r="C5" s="207" t="s">
        <v>2444</v>
      </c>
      <c r="D5" s="158" t="s">
        <v>2294</v>
      </c>
      <c r="E5" s="158" t="s">
        <v>2445</v>
      </c>
      <c r="F5" s="236">
        <v>16.75</v>
      </c>
      <c r="G5" s="159"/>
      <c r="H5" s="158"/>
      <c r="I5" s="158"/>
      <c r="J5" s="158"/>
      <c r="K5" s="207">
        <v>81</v>
      </c>
      <c r="L5" s="207">
        <v>27</v>
      </c>
      <c r="M5" s="207">
        <v>26</v>
      </c>
      <c r="N5" s="207">
        <v>27</v>
      </c>
      <c r="O5" s="158"/>
      <c r="P5" s="160">
        <f>SUM(H5:O5)</f>
        <v>161</v>
      </c>
      <c r="Q5" s="160" t="s">
        <v>33</v>
      </c>
      <c r="R5" s="262">
        <v>114325</v>
      </c>
      <c r="S5" s="163" t="s">
        <v>32</v>
      </c>
      <c r="T5" s="162" t="s">
        <v>59</v>
      </c>
      <c r="U5" s="162" t="s">
        <v>54</v>
      </c>
      <c r="V5" s="162"/>
      <c r="W5" s="162">
        <v>1014894</v>
      </c>
      <c r="X5" s="162"/>
      <c r="Y5" s="162"/>
    </row>
    <row r="6" spans="1:25" ht="23.25">
      <c r="A6" s="158" t="s">
        <v>304</v>
      </c>
      <c r="B6" s="158" t="s">
        <v>66</v>
      </c>
      <c r="C6" s="207" t="s">
        <v>2446</v>
      </c>
      <c r="D6" s="158" t="s">
        <v>910</v>
      </c>
      <c r="E6" s="158" t="s">
        <v>2447</v>
      </c>
      <c r="F6" s="236">
        <v>10</v>
      </c>
      <c r="G6" s="159" t="s">
        <v>1258</v>
      </c>
      <c r="H6" s="158"/>
      <c r="I6" s="158"/>
      <c r="J6" s="158"/>
      <c r="K6" s="158"/>
      <c r="L6" s="207">
        <v>134</v>
      </c>
      <c r="M6" s="207">
        <v>27</v>
      </c>
      <c r="N6" s="158"/>
      <c r="O6" s="158"/>
      <c r="P6" s="160">
        <f>SUM(H6:O6)</f>
        <v>161</v>
      </c>
      <c r="Q6" s="412" t="s">
        <v>31</v>
      </c>
      <c r="R6" s="341">
        <v>114388</v>
      </c>
      <c r="S6" s="413" t="s">
        <v>32</v>
      </c>
      <c r="T6" s="162" t="s">
        <v>53</v>
      </c>
      <c r="U6" s="162" t="s">
        <v>654</v>
      </c>
      <c r="V6" s="162"/>
      <c r="W6" s="162">
        <v>1014895</v>
      </c>
      <c r="X6" s="162"/>
      <c r="Y6" s="162"/>
    </row>
    <row r="7" spans="1:25" ht="23.25">
      <c r="A7" s="158" t="s">
        <v>304</v>
      </c>
      <c r="B7" s="158" t="s">
        <v>66</v>
      </c>
      <c r="C7" s="207" t="s">
        <v>2448</v>
      </c>
      <c r="D7" s="158" t="s">
        <v>910</v>
      </c>
      <c r="E7" s="158" t="s">
        <v>2447</v>
      </c>
      <c r="F7" s="236">
        <v>10</v>
      </c>
      <c r="G7" s="159" t="s">
        <v>1258</v>
      </c>
      <c r="H7" s="158"/>
      <c r="I7" s="158"/>
      <c r="J7" s="158"/>
      <c r="K7" s="158"/>
      <c r="L7" s="158">
        <v>134</v>
      </c>
      <c r="M7" s="207">
        <v>27</v>
      </c>
      <c r="N7" s="158"/>
      <c r="O7" s="158"/>
      <c r="P7" s="160">
        <f>SUM(H7:O7)</f>
        <v>161</v>
      </c>
      <c r="Q7" s="412" t="s">
        <v>31</v>
      </c>
      <c r="R7" s="341">
        <v>114389</v>
      </c>
      <c r="S7" s="413" t="s">
        <v>32</v>
      </c>
      <c r="T7" s="162" t="s">
        <v>53</v>
      </c>
      <c r="U7" s="162" t="s">
        <v>654</v>
      </c>
      <c r="V7" s="162"/>
      <c r="W7" s="162">
        <v>1014897</v>
      </c>
      <c r="X7" s="162"/>
      <c r="Y7" s="162"/>
    </row>
    <row r="8" spans="1:25" ht="23.25">
      <c r="A8" s="158" t="s">
        <v>146</v>
      </c>
      <c r="B8" s="158" t="s">
        <v>66</v>
      </c>
      <c r="C8" s="207" t="s">
        <v>2449</v>
      </c>
      <c r="D8" s="158" t="s">
        <v>910</v>
      </c>
      <c r="E8" s="158" t="s">
        <v>2447</v>
      </c>
      <c r="F8" s="236">
        <v>10</v>
      </c>
      <c r="G8" s="159" t="s">
        <v>1258</v>
      </c>
      <c r="H8" s="158"/>
      <c r="I8" s="158"/>
      <c r="J8" s="158"/>
      <c r="K8" s="158"/>
      <c r="L8" s="158">
        <v>134</v>
      </c>
      <c r="M8" s="207">
        <v>27</v>
      </c>
      <c r="N8" s="158"/>
      <c r="O8" s="158"/>
      <c r="P8" s="160">
        <f>SUM(H8:O8)</f>
        <v>161</v>
      </c>
      <c r="Q8" s="412" t="s">
        <v>31</v>
      </c>
      <c r="R8" s="341">
        <v>114390</v>
      </c>
      <c r="S8" s="413" t="s">
        <v>32</v>
      </c>
      <c r="T8" s="162" t="s">
        <v>53</v>
      </c>
      <c r="U8" s="162" t="s">
        <v>654</v>
      </c>
      <c r="V8" s="162"/>
      <c r="W8" s="162">
        <v>1014899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201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81</v>
      </c>
      <c r="L11" s="164">
        <f>SUM(L3:L10)</f>
        <v>558</v>
      </c>
      <c r="M11" s="164">
        <f>SUM(M3:M10)</f>
        <v>162</v>
      </c>
      <c r="N11" s="164">
        <f>SUM(N3:N10)</f>
        <v>54</v>
      </c>
      <c r="O11" s="164">
        <f>SUM(O3:O10)</f>
        <v>0</v>
      </c>
      <c r="P11" s="164">
        <f>SUM(P3:P10)</f>
        <v>855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9"/>
      <c r="R13" s="239"/>
      <c r="S13" s="239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37"/>
      <c r="R16" s="237"/>
      <c r="S16" s="237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 T3:T10">
    <cfRule type="containsText" dxfId="993" priority="15" operator="containsText" text="Terminal 1">
      <formula>NOT(ISERROR(SEARCH("Terminal 1",T3)))</formula>
    </cfRule>
    <cfRule type="containsText" dxfId="992" priority="16" operator="containsText" text="OSCC">
      <formula>NOT(ISERROR(SEARCH("OSCC",T3)))</formula>
    </cfRule>
    <cfRule type="containsText" dxfId="991" priority="17" operator="containsText" text="GPC">
      <formula>NOT(ISERROR(SEARCH("GPC",T3)))</formula>
    </cfRule>
    <cfRule type="containsText" dxfId="990" priority="18" operator="containsText" text="Helsinki">
      <formula>NOT(ISERROR(SEARCH("Helsinki",T3)))</formula>
    </cfRule>
  </conditionalFormatting>
  <conditionalFormatting sqref="T19:T25">
    <cfRule type="containsText" dxfId="989" priority="11" operator="containsText" text="Terminal 1">
      <formula>NOT(ISERROR(SEARCH("Terminal 1",T19)))</formula>
    </cfRule>
    <cfRule type="containsText" dxfId="988" priority="12" operator="containsText" text="OSCC">
      <formula>NOT(ISERROR(SEARCH("OSCC",T19)))</formula>
    </cfRule>
    <cfRule type="containsText" dxfId="987" priority="13" operator="containsText" text="GPC">
      <formula>NOT(ISERROR(SEARCH("GPC",T19)))</formula>
    </cfRule>
    <cfRule type="containsText" dxfId="986" priority="14" operator="containsText" text="Helsinki">
      <formula>NOT(ISERROR(SEARCH("Helsinki",T19)))</formula>
    </cfRule>
  </conditionalFormatting>
  <conditionalFormatting sqref="U3:U9">
    <cfRule type="cellIs" dxfId="985" priority="4" operator="equal">
      <formula>"LAST"</formula>
    </cfRule>
    <cfRule type="cellIs" dxfId="984" priority="5" operator="equal">
      <formula>"FIRST"</formula>
    </cfRule>
    <cfRule type="cellIs" dxfId="983" priority="6" operator="equal">
      <formula>"MIDDLE"</formula>
    </cfRule>
  </conditionalFormatting>
  <conditionalFormatting sqref="U19:U25">
    <cfRule type="cellIs" dxfId="982" priority="1" operator="equal">
      <formula>"LAST"</formula>
    </cfRule>
    <cfRule type="cellIs" dxfId="981" priority="2" operator="equal">
      <formula>"FIRST"</formula>
    </cfRule>
    <cfRule type="cellIs" dxfId="980" priority="3" operator="equal">
      <formula>"MIDDLE"</formula>
    </cfRule>
  </conditionalFormatting>
  <dataValidations count="2">
    <dataValidation type="list" showInputMessage="1" showErrorMessage="1" sqref="W11 W26 T19:T25 T3:T10" xr:uid="{E2CD0856-A136-4F84-BB42-4AFCF500A4BB}">
      <formula1>"GPC, OSCC, Terminal 1, Helsinki"</formula1>
    </dataValidation>
    <dataValidation type="list" allowBlank="1" showInputMessage="1" showErrorMessage="1" sqref="U19:U25 U3:U9" xr:uid="{E07C0618-10CD-4A15-A8F1-E3F93569ABEA}">
      <formula1>"FIRST, MIDDLE, LAST"</formula1>
    </dataValidation>
  </dataValidations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6907-A012-467D-BC3A-137DE8C0442F}">
  <sheetPr>
    <tabColor rgb="FF00B0F0"/>
  </sheetPr>
  <dimension ref="A1:Y30"/>
  <sheetViews>
    <sheetView workbookViewId="0">
      <selection activeCell="C3" sqref="C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2450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2451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160</v>
      </c>
      <c r="B3" s="158" t="s">
        <v>219</v>
      </c>
      <c r="C3" s="158" t="s">
        <v>2452</v>
      </c>
      <c r="D3" s="158" t="s">
        <v>473</v>
      </c>
      <c r="E3" s="158" t="s">
        <v>2453</v>
      </c>
      <c r="F3" s="236">
        <v>12.1</v>
      </c>
      <c r="G3" s="159"/>
      <c r="H3" s="158"/>
      <c r="I3" s="158"/>
      <c r="J3" s="158"/>
      <c r="K3" s="158"/>
      <c r="L3" s="158"/>
      <c r="M3" s="158">
        <v>161</v>
      </c>
      <c r="N3" s="158"/>
      <c r="O3" s="158"/>
      <c r="P3" s="160">
        <f>SUM(H3:O3)</f>
        <v>161</v>
      </c>
      <c r="Q3" s="160" t="s">
        <v>33</v>
      </c>
      <c r="R3" s="160">
        <v>114307</v>
      </c>
      <c r="S3" s="160" t="s">
        <v>34</v>
      </c>
      <c r="T3" s="162" t="s">
        <v>213</v>
      </c>
      <c r="U3" s="162"/>
      <c r="V3" s="162"/>
      <c r="W3" s="162">
        <v>1014847</v>
      </c>
      <c r="X3" s="162"/>
      <c r="Y3" s="162"/>
    </row>
    <row r="4" spans="1:25">
      <c r="A4" s="158"/>
      <c r="B4" s="158"/>
      <c r="C4" s="158"/>
      <c r="D4" s="158"/>
      <c r="E4" s="158"/>
      <c r="F4" s="236"/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161"/>
      <c r="R4" s="160"/>
      <c r="S4" s="163"/>
      <c r="T4" s="162"/>
      <c r="U4" s="162"/>
      <c r="V4" s="162"/>
      <c r="W4" s="162"/>
      <c r="X4" s="162"/>
      <c r="Y4" s="162"/>
    </row>
    <row r="5" spans="1:25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1"/>
      <c r="R5" s="160"/>
      <c r="S5" s="163"/>
      <c r="T5" s="162"/>
      <c r="U5" s="162"/>
      <c r="V5" s="162"/>
      <c r="W5" s="162"/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/>
      <c r="R6" s="160"/>
      <c r="S6" s="163"/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/>
      <c r="R7" s="160"/>
      <c r="S7" s="163"/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/>
      <c r="R8" s="160"/>
      <c r="S8" s="16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160"/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161</v>
      </c>
      <c r="N11" s="164">
        <f>SUM(N3:N10)</f>
        <v>0</v>
      </c>
      <c r="O11" s="164">
        <f>SUM(O3:O10)</f>
        <v>0</v>
      </c>
      <c r="P11" s="164">
        <f>SUM(P3:P10)</f>
        <v>161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979" priority="15" operator="containsText" text="Terminal 1">
      <formula>NOT(ISERROR(SEARCH("Terminal 1",W11)))</formula>
    </cfRule>
    <cfRule type="containsText" dxfId="978" priority="16" operator="containsText" text="OSCC">
      <formula>NOT(ISERROR(SEARCH("OSCC",W11)))</formula>
    </cfRule>
    <cfRule type="containsText" dxfId="977" priority="17" operator="containsText" text="GPC">
      <formula>NOT(ISERROR(SEARCH("GPC",W11)))</formula>
    </cfRule>
    <cfRule type="containsText" dxfId="976" priority="18" operator="containsText" text="Helsinki">
      <formula>NOT(ISERROR(SEARCH("Helsinki",W11)))</formula>
    </cfRule>
  </conditionalFormatting>
  <conditionalFormatting sqref="T19:T25">
    <cfRule type="containsText" dxfId="975" priority="11" operator="containsText" text="Terminal 1">
      <formula>NOT(ISERROR(SEARCH("Terminal 1",T19)))</formula>
    </cfRule>
    <cfRule type="containsText" dxfId="974" priority="12" operator="containsText" text="OSCC">
      <formula>NOT(ISERROR(SEARCH("OSCC",T19)))</formula>
    </cfRule>
    <cfRule type="containsText" dxfId="973" priority="13" operator="containsText" text="GPC">
      <formula>NOT(ISERROR(SEARCH("GPC",T19)))</formula>
    </cfRule>
    <cfRule type="containsText" dxfId="972" priority="14" operator="containsText" text="Helsinki">
      <formula>NOT(ISERROR(SEARCH("Helsinki",T19)))</formula>
    </cfRule>
  </conditionalFormatting>
  <conditionalFormatting sqref="T3:T10">
    <cfRule type="containsText" dxfId="971" priority="7" operator="containsText" text="Terminal 1">
      <formula>NOT(ISERROR(SEARCH("Terminal 1",T3)))</formula>
    </cfRule>
    <cfRule type="containsText" dxfId="970" priority="8" operator="containsText" text="OSCC">
      <formula>NOT(ISERROR(SEARCH("OSCC",T3)))</formula>
    </cfRule>
    <cfRule type="containsText" dxfId="969" priority="9" operator="containsText" text="GPC">
      <formula>NOT(ISERROR(SEARCH("GPC",T3)))</formula>
    </cfRule>
    <cfRule type="containsText" dxfId="968" priority="10" operator="containsText" text="Helsinki">
      <formula>NOT(ISERROR(SEARCH("Helsinki",T3)))</formula>
    </cfRule>
  </conditionalFormatting>
  <conditionalFormatting sqref="U3:U9">
    <cfRule type="cellIs" dxfId="967" priority="4" operator="equal">
      <formula>"LAST"</formula>
    </cfRule>
    <cfRule type="cellIs" dxfId="966" priority="5" operator="equal">
      <formula>"FIRST"</formula>
    </cfRule>
    <cfRule type="cellIs" dxfId="965" priority="6" operator="equal">
      <formula>"MIDDLE"</formula>
    </cfRule>
  </conditionalFormatting>
  <conditionalFormatting sqref="U19:U25">
    <cfRule type="cellIs" dxfId="964" priority="1" operator="equal">
      <formula>"LAST"</formula>
    </cfRule>
    <cfRule type="cellIs" dxfId="963" priority="2" operator="equal">
      <formula>"FIRST"</formula>
    </cfRule>
    <cfRule type="cellIs" dxfId="962" priority="3" operator="equal">
      <formula>"MIDDLE"</formula>
    </cfRule>
  </conditionalFormatting>
  <dataValidations count="2">
    <dataValidation type="list" showInputMessage="1" showErrorMessage="1" sqref="W11 W26 T19:T25 T3:T10" xr:uid="{94239C06-7F68-46C6-BA5A-2F049584C17F}">
      <formula1>"GPC, OSCC, Terminal 1, Helsinki"</formula1>
    </dataValidation>
    <dataValidation type="list" allowBlank="1" showInputMessage="1" showErrorMessage="1" sqref="U3:U9 U19:U25" xr:uid="{41061F8F-96DF-42F0-937A-BA9542F34232}">
      <formula1>"FIRST, MIDDLE, LAST"</formula1>
    </dataValidation>
  </dataValidations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CDAF-D6CC-425C-A5DD-B60E11A06B88}">
  <sheetPr>
    <tabColor rgb="FF00B0F0"/>
  </sheetPr>
  <dimension ref="A1:Y30"/>
  <sheetViews>
    <sheetView workbookViewId="0">
      <selection activeCell="W9" sqref="W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78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1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31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348" t="s">
        <v>63</v>
      </c>
      <c r="B3" s="348" t="s">
        <v>699</v>
      </c>
      <c r="C3" s="319" t="s">
        <v>2454</v>
      </c>
      <c r="D3" s="207" t="s">
        <v>701</v>
      </c>
      <c r="E3" s="207" t="s">
        <v>2455</v>
      </c>
      <c r="F3" s="236">
        <v>10.3</v>
      </c>
      <c r="G3" s="159" t="s">
        <v>1258</v>
      </c>
      <c r="H3" s="158"/>
      <c r="I3" s="158"/>
      <c r="J3" s="158"/>
      <c r="K3" s="209"/>
      <c r="L3" s="348">
        <v>101</v>
      </c>
      <c r="M3" s="348">
        <v>54</v>
      </c>
      <c r="N3" s="348">
        <v>6</v>
      </c>
      <c r="O3" s="341"/>
      <c r="P3" s="320">
        <f>SUM(H3:O3)</f>
        <v>161</v>
      </c>
      <c r="Q3" s="412" t="s">
        <v>31</v>
      </c>
      <c r="R3" s="341">
        <v>114281</v>
      </c>
      <c r="S3" s="413" t="s">
        <v>32</v>
      </c>
      <c r="T3" s="162" t="s">
        <v>59</v>
      </c>
      <c r="U3" s="162" t="s">
        <v>60</v>
      </c>
      <c r="V3" s="162"/>
      <c r="W3" s="162">
        <v>1014811</v>
      </c>
      <c r="X3" s="162"/>
      <c r="Y3" s="162"/>
    </row>
    <row r="4" spans="1:25" ht="23.25">
      <c r="A4" s="341" t="s">
        <v>63</v>
      </c>
      <c r="B4" s="341" t="s">
        <v>66</v>
      </c>
      <c r="C4" s="319" t="s">
        <v>2456</v>
      </c>
      <c r="D4" s="158" t="s">
        <v>225</v>
      </c>
      <c r="E4" s="158" t="s">
        <v>2457</v>
      </c>
      <c r="F4" s="236">
        <v>10.3</v>
      </c>
      <c r="G4" s="159" t="s">
        <v>1258</v>
      </c>
      <c r="H4" s="158"/>
      <c r="I4" s="158"/>
      <c r="J4" s="158"/>
      <c r="K4" s="209"/>
      <c r="L4" s="348">
        <v>146</v>
      </c>
      <c r="M4" s="348">
        <v>15</v>
      </c>
      <c r="N4" s="341"/>
      <c r="O4" s="341"/>
      <c r="P4" s="320">
        <f>SUM(H4:O4)</f>
        <v>161</v>
      </c>
      <c r="Q4" s="412" t="s">
        <v>31</v>
      </c>
      <c r="R4" s="341">
        <v>114282</v>
      </c>
      <c r="S4" s="413" t="s">
        <v>32</v>
      </c>
      <c r="T4" s="162" t="s">
        <v>53</v>
      </c>
      <c r="U4" s="162" t="s">
        <v>654</v>
      </c>
      <c r="V4" s="162"/>
      <c r="W4" s="162">
        <v>1014812</v>
      </c>
      <c r="X4" s="162"/>
      <c r="Y4" s="162"/>
    </row>
    <row r="5" spans="1:25" ht="23.25">
      <c r="A5" s="341" t="s">
        <v>63</v>
      </c>
      <c r="B5" s="341" t="s">
        <v>208</v>
      </c>
      <c r="C5" s="319" t="s">
        <v>2458</v>
      </c>
      <c r="D5" s="158" t="s">
        <v>1720</v>
      </c>
      <c r="E5" s="158" t="s">
        <v>2459</v>
      </c>
      <c r="F5" s="236">
        <v>11.8</v>
      </c>
      <c r="G5" s="159" t="s">
        <v>1258</v>
      </c>
      <c r="H5" s="158"/>
      <c r="I5" s="158"/>
      <c r="J5" s="158"/>
      <c r="K5" s="209"/>
      <c r="L5" s="348">
        <v>124</v>
      </c>
      <c r="M5" s="348">
        <v>27</v>
      </c>
      <c r="N5" s="348">
        <v>8</v>
      </c>
      <c r="O5" s="348">
        <v>2</v>
      </c>
      <c r="P5" s="320">
        <f>SUM(H5:O5)</f>
        <v>161</v>
      </c>
      <c r="Q5" s="412" t="s">
        <v>31</v>
      </c>
      <c r="R5" s="341">
        <v>114283</v>
      </c>
      <c r="S5" s="413" t="s">
        <v>32</v>
      </c>
      <c r="T5" s="162" t="s">
        <v>53</v>
      </c>
      <c r="U5" s="162" t="s">
        <v>654</v>
      </c>
      <c r="V5" s="162"/>
      <c r="W5" s="162">
        <v>1014813</v>
      </c>
      <c r="X5" s="162"/>
      <c r="Y5" s="162"/>
    </row>
    <row r="6" spans="1:25">
      <c r="A6" s="199"/>
      <c r="B6" s="199"/>
      <c r="C6" s="158"/>
      <c r="D6" s="158"/>
      <c r="E6" s="158"/>
      <c r="F6" s="236"/>
      <c r="G6" s="159"/>
      <c r="H6" s="158"/>
      <c r="I6" s="158"/>
      <c r="J6" s="158"/>
      <c r="K6" s="158"/>
      <c r="L6" s="199"/>
      <c r="M6" s="199"/>
      <c r="N6" s="199"/>
      <c r="O6" s="199"/>
      <c r="P6" s="160">
        <f>SUM(H6:O6)</f>
        <v>0</v>
      </c>
      <c r="Q6" s="161" t="s">
        <v>31</v>
      </c>
      <c r="R6" s="201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 ht="23.25">
      <c r="A8" s="248" t="s">
        <v>71</v>
      </c>
      <c r="B8" s="453" t="s">
        <v>72</v>
      </c>
      <c r="C8" s="453" t="s">
        <v>2460</v>
      </c>
      <c r="D8" s="248" t="s">
        <v>2461</v>
      </c>
      <c r="E8" s="248" t="s">
        <v>2462</v>
      </c>
      <c r="F8" s="389">
        <v>12.3</v>
      </c>
      <c r="G8" s="250"/>
      <c r="H8" s="248"/>
      <c r="I8" s="248"/>
      <c r="J8" s="248"/>
      <c r="K8" s="248"/>
      <c r="L8" s="453">
        <v>108</v>
      </c>
      <c r="M8" s="453">
        <v>53</v>
      </c>
      <c r="N8" s="158"/>
      <c r="O8" s="158"/>
      <c r="P8" s="160">
        <f>SUM(H8:O8)</f>
        <v>161</v>
      </c>
      <c r="Q8" s="160" t="s">
        <v>33</v>
      </c>
      <c r="R8" s="160">
        <v>114200</v>
      </c>
      <c r="S8" s="160" t="s">
        <v>34</v>
      </c>
      <c r="T8" s="162" t="s">
        <v>213</v>
      </c>
      <c r="U8" s="162" t="s">
        <v>54</v>
      </c>
      <c r="V8" s="162"/>
      <c r="W8" s="162">
        <v>1014814</v>
      </c>
      <c r="X8" s="162"/>
      <c r="Y8" s="162"/>
    </row>
    <row r="9" spans="1:25" ht="23.25">
      <c r="A9" s="158" t="s">
        <v>71</v>
      </c>
      <c r="B9" s="207" t="s">
        <v>72</v>
      </c>
      <c r="C9" s="207" t="s">
        <v>2463</v>
      </c>
      <c r="D9" s="158" t="s">
        <v>2464</v>
      </c>
      <c r="E9" s="158" t="s">
        <v>2465</v>
      </c>
      <c r="F9" s="236" t="s">
        <v>2466</v>
      </c>
      <c r="G9" s="159"/>
      <c r="H9" s="158"/>
      <c r="I9" s="158"/>
      <c r="J9" s="158"/>
      <c r="K9" s="158"/>
      <c r="L9" s="207">
        <v>108</v>
      </c>
      <c r="M9" s="207">
        <v>53</v>
      </c>
      <c r="N9" s="158"/>
      <c r="O9" s="158"/>
      <c r="P9" s="160">
        <f>SUM(H9:O9)</f>
        <v>161</v>
      </c>
      <c r="Q9" s="160" t="s">
        <v>33</v>
      </c>
      <c r="R9" s="160"/>
      <c r="S9" s="160" t="s">
        <v>34</v>
      </c>
      <c r="T9" s="162" t="s">
        <v>213</v>
      </c>
      <c r="U9" s="162" t="s">
        <v>54</v>
      </c>
      <c r="V9" s="162"/>
      <c r="W9" s="162">
        <v>1014814</v>
      </c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587</v>
      </c>
      <c r="M11" s="164">
        <f>SUM(M3:M10)</f>
        <v>202</v>
      </c>
      <c r="N11" s="164">
        <f>SUM(N3:N10)</f>
        <v>14</v>
      </c>
      <c r="O11" s="164">
        <f>SUM(O3:O10)</f>
        <v>2</v>
      </c>
      <c r="P11" s="164">
        <f>SUM(P3:P10)</f>
        <v>805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7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961" priority="15" operator="containsText" text="Terminal 1">
      <formula>NOT(ISERROR(SEARCH("Terminal 1",W11)))</formula>
    </cfRule>
    <cfRule type="containsText" dxfId="960" priority="16" operator="containsText" text="OSCC">
      <formula>NOT(ISERROR(SEARCH("OSCC",W11)))</formula>
    </cfRule>
    <cfRule type="containsText" dxfId="959" priority="17" operator="containsText" text="GPC">
      <formula>NOT(ISERROR(SEARCH("GPC",W11)))</formula>
    </cfRule>
    <cfRule type="containsText" dxfId="958" priority="18" operator="containsText" text="Helsinki">
      <formula>NOT(ISERROR(SEARCH("Helsinki",W11)))</formula>
    </cfRule>
  </conditionalFormatting>
  <conditionalFormatting sqref="T19:T25">
    <cfRule type="containsText" dxfId="957" priority="11" operator="containsText" text="Terminal 1">
      <formula>NOT(ISERROR(SEARCH("Terminal 1",T19)))</formula>
    </cfRule>
    <cfRule type="containsText" dxfId="956" priority="12" operator="containsText" text="OSCC">
      <formula>NOT(ISERROR(SEARCH("OSCC",T19)))</formula>
    </cfRule>
    <cfRule type="containsText" dxfId="955" priority="13" operator="containsText" text="GPC">
      <formula>NOT(ISERROR(SEARCH("GPC",T19)))</formula>
    </cfRule>
    <cfRule type="containsText" dxfId="954" priority="14" operator="containsText" text="Helsinki">
      <formula>NOT(ISERROR(SEARCH("Helsinki",T19)))</formula>
    </cfRule>
  </conditionalFormatting>
  <conditionalFormatting sqref="T3:T10">
    <cfRule type="containsText" dxfId="953" priority="7" operator="containsText" text="Terminal 1">
      <formula>NOT(ISERROR(SEARCH("Terminal 1",T3)))</formula>
    </cfRule>
    <cfRule type="containsText" dxfId="952" priority="8" operator="containsText" text="OSCC">
      <formula>NOT(ISERROR(SEARCH("OSCC",T3)))</formula>
    </cfRule>
    <cfRule type="containsText" dxfId="951" priority="9" operator="containsText" text="GPC">
      <formula>NOT(ISERROR(SEARCH("GPC",T3)))</formula>
    </cfRule>
    <cfRule type="containsText" dxfId="950" priority="10" operator="containsText" text="Helsinki">
      <formula>NOT(ISERROR(SEARCH("Helsinki",T3)))</formula>
    </cfRule>
  </conditionalFormatting>
  <conditionalFormatting sqref="U3:U9">
    <cfRule type="cellIs" dxfId="949" priority="4" operator="equal">
      <formula>"LAST"</formula>
    </cfRule>
    <cfRule type="cellIs" dxfId="948" priority="5" operator="equal">
      <formula>"FIRST"</formula>
    </cfRule>
    <cfRule type="cellIs" dxfId="947" priority="6" operator="equal">
      <formula>"MIDDLE"</formula>
    </cfRule>
  </conditionalFormatting>
  <conditionalFormatting sqref="U19:U25">
    <cfRule type="cellIs" dxfId="946" priority="1" operator="equal">
      <formula>"LAST"</formula>
    </cfRule>
    <cfRule type="cellIs" dxfId="945" priority="2" operator="equal">
      <formula>"FIRST"</formula>
    </cfRule>
    <cfRule type="cellIs" dxfId="944" priority="3" operator="equal">
      <formula>"MIDDLE"</formula>
    </cfRule>
  </conditionalFormatting>
  <dataValidations count="2">
    <dataValidation type="list" showInputMessage="1" showErrorMessage="1" sqref="W11 W26 T19:T25 T3:T10" xr:uid="{6B00C671-07F6-405C-ACFC-7DA47F793F2A}">
      <formula1>"GPC, OSCC, Terminal 1, Helsinki"</formula1>
    </dataValidation>
    <dataValidation type="list" allowBlank="1" showInputMessage="1" showErrorMessage="1" sqref="U19:U25 U3:U9" xr:uid="{0B9A8E1A-579A-4E30-98E0-74F706897742}">
      <formula1>"FIRST, MIDDLE, LAST"</formula1>
    </dataValidation>
  </dataValidations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A6F4-3D98-4F01-B3C5-3379F4485E76}">
  <sheetPr>
    <tabColor rgb="FF00B0F0"/>
  </sheetPr>
  <dimension ref="A1:Y30"/>
  <sheetViews>
    <sheetView workbookViewId="0">
      <selection activeCell="A6" sqref="A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16.85546875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2467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18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349</v>
      </c>
      <c r="B3" s="158" t="s">
        <v>66</v>
      </c>
      <c r="C3" s="158" t="s">
        <v>2468</v>
      </c>
      <c r="D3" s="158" t="s">
        <v>1042</v>
      </c>
      <c r="E3" s="158" t="s">
        <v>2469</v>
      </c>
      <c r="F3" s="236">
        <v>10.199999999999999</v>
      </c>
      <c r="G3" s="159"/>
      <c r="H3" s="158"/>
      <c r="I3" s="158"/>
      <c r="J3" s="158"/>
      <c r="K3" s="158"/>
      <c r="L3" s="158"/>
      <c r="M3" s="158"/>
      <c r="N3" s="158"/>
      <c r="O3" s="158">
        <v>240</v>
      </c>
      <c r="P3" s="160">
        <f>SUM(H3:O3)</f>
        <v>240</v>
      </c>
      <c r="Q3" s="161" t="s">
        <v>31</v>
      </c>
      <c r="R3" s="160">
        <v>114172</v>
      </c>
      <c r="S3" s="163" t="s">
        <v>32</v>
      </c>
      <c r="T3" s="162" t="s">
        <v>59</v>
      </c>
      <c r="U3" s="162" t="s">
        <v>54</v>
      </c>
      <c r="V3" s="162"/>
      <c r="W3" s="162">
        <v>1014803</v>
      </c>
      <c r="X3" s="162" t="s">
        <v>2470</v>
      </c>
      <c r="Y3" s="162"/>
    </row>
    <row r="4" spans="1:25" ht="23.25">
      <c r="A4" s="158" t="s">
        <v>349</v>
      </c>
      <c r="B4" s="158" t="s">
        <v>66</v>
      </c>
      <c r="C4" s="158" t="s">
        <v>2471</v>
      </c>
      <c r="D4" s="158" t="s">
        <v>225</v>
      </c>
      <c r="E4" s="158" t="s">
        <v>2457</v>
      </c>
      <c r="F4" s="236">
        <v>10.3</v>
      </c>
      <c r="G4" s="159"/>
      <c r="H4" s="158"/>
      <c r="I4" s="158"/>
      <c r="J4" s="158"/>
      <c r="K4" s="158"/>
      <c r="L4" s="158"/>
      <c r="M4" s="158"/>
      <c r="N4" s="158"/>
      <c r="O4" s="158">
        <v>240</v>
      </c>
      <c r="P4" s="160">
        <f>SUM(H4:O4)</f>
        <v>240</v>
      </c>
      <c r="Q4" s="161" t="s">
        <v>31</v>
      </c>
      <c r="R4" s="160">
        <v>114174</v>
      </c>
      <c r="S4" s="163" t="s">
        <v>32</v>
      </c>
      <c r="T4" s="162" t="s">
        <v>53</v>
      </c>
      <c r="U4" s="162" t="s">
        <v>60</v>
      </c>
      <c r="V4" s="162"/>
      <c r="W4" s="162">
        <v>1014804</v>
      </c>
      <c r="X4" s="162" t="s">
        <v>2470</v>
      </c>
      <c r="Y4" s="162"/>
    </row>
    <row r="5" spans="1:25" ht="23.25">
      <c r="A5" s="158" t="s">
        <v>349</v>
      </c>
      <c r="B5" s="158" t="s">
        <v>66</v>
      </c>
      <c r="C5" s="158" t="s">
        <v>2472</v>
      </c>
      <c r="D5" s="158" t="s">
        <v>1792</v>
      </c>
      <c r="E5" s="158" t="s">
        <v>2473</v>
      </c>
      <c r="F5" s="236">
        <v>10.3</v>
      </c>
      <c r="G5" s="159"/>
      <c r="H5" s="158"/>
      <c r="I5" s="158"/>
      <c r="J5" s="158"/>
      <c r="K5" s="158"/>
      <c r="L5" s="158"/>
      <c r="M5" s="158"/>
      <c r="N5" s="158"/>
      <c r="O5" s="158">
        <v>240</v>
      </c>
      <c r="P5" s="160">
        <f>SUM(H5:O5)</f>
        <v>240</v>
      </c>
      <c r="Q5" s="161" t="s">
        <v>31</v>
      </c>
      <c r="R5" s="160">
        <v>114175</v>
      </c>
      <c r="S5" s="163" t="s">
        <v>32</v>
      </c>
      <c r="T5" s="162" t="s">
        <v>53</v>
      </c>
      <c r="U5" s="162" t="s">
        <v>60</v>
      </c>
      <c r="V5" s="162"/>
      <c r="W5" s="162">
        <v>1014805</v>
      </c>
      <c r="X5" s="162" t="s">
        <v>2470</v>
      </c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160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720</v>
      </c>
      <c r="P11" s="164">
        <f>SUM(P3:P10)</f>
        <v>720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943" priority="15" operator="containsText" text="Terminal 1">
      <formula>NOT(ISERROR(SEARCH("Terminal 1",W11)))</formula>
    </cfRule>
    <cfRule type="containsText" dxfId="942" priority="16" operator="containsText" text="OSCC">
      <formula>NOT(ISERROR(SEARCH("OSCC",W11)))</formula>
    </cfRule>
    <cfRule type="containsText" dxfId="941" priority="17" operator="containsText" text="GPC">
      <formula>NOT(ISERROR(SEARCH("GPC",W11)))</formula>
    </cfRule>
    <cfRule type="containsText" dxfId="940" priority="18" operator="containsText" text="Helsinki">
      <formula>NOT(ISERROR(SEARCH("Helsinki",W11)))</formula>
    </cfRule>
  </conditionalFormatting>
  <conditionalFormatting sqref="T19:T25">
    <cfRule type="containsText" dxfId="939" priority="11" operator="containsText" text="Terminal 1">
      <formula>NOT(ISERROR(SEARCH("Terminal 1",T19)))</formula>
    </cfRule>
    <cfRule type="containsText" dxfId="938" priority="12" operator="containsText" text="OSCC">
      <formula>NOT(ISERROR(SEARCH("OSCC",T19)))</formula>
    </cfRule>
    <cfRule type="containsText" dxfId="937" priority="13" operator="containsText" text="GPC">
      <formula>NOT(ISERROR(SEARCH("GPC",T19)))</formula>
    </cfRule>
    <cfRule type="containsText" dxfId="936" priority="14" operator="containsText" text="Helsinki">
      <formula>NOT(ISERROR(SEARCH("Helsinki",T19)))</formula>
    </cfRule>
  </conditionalFormatting>
  <conditionalFormatting sqref="T3:T10">
    <cfRule type="containsText" dxfId="935" priority="7" operator="containsText" text="Terminal 1">
      <formula>NOT(ISERROR(SEARCH("Terminal 1",T3)))</formula>
    </cfRule>
    <cfRule type="containsText" dxfId="934" priority="8" operator="containsText" text="OSCC">
      <formula>NOT(ISERROR(SEARCH("OSCC",T3)))</formula>
    </cfRule>
    <cfRule type="containsText" dxfId="933" priority="9" operator="containsText" text="GPC">
      <formula>NOT(ISERROR(SEARCH("GPC",T3)))</formula>
    </cfRule>
    <cfRule type="containsText" dxfId="932" priority="10" operator="containsText" text="Helsinki">
      <formula>NOT(ISERROR(SEARCH("Helsinki",T3)))</formula>
    </cfRule>
  </conditionalFormatting>
  <conditionalFormatting sqref="U3:U9">
    <cfRule type="cellIs" dxfId="931" priority="4" operator="equal">
      <formula>"LAST"</formula>
    </cfRule>
    <cfRule type="cellIs" dxfId="930" priority="5" operator="equal">
      <formula>"FIRST"</formula>
    </cfRule>
    <cfRule type="cellIs" dxfId="929" priority="6" operator="equal">
      <formula>"MIDDLE"</formula>
    </cfRule>
  </conditionalFormatting>
  <conditionalFormatting sqref="U19:U25">
    <cfRule type="cellIs" dxfId="928" priority="1" operator="equal">
      <formula>"LAST"</formula>
    </cfRule>
    <cfRule type="cellIs" dxfId="927" priority="2" operator="equal">
      <formula>"FIRST"</formula>
    </cfRule>
    <cfRule type="cellIs" dxfId="926" priority="3" operator="equal">
      <formula>"MIDDLE"</formula>
    </cfRule>
  </conditionalFormatting>
  <dataValidations count="2">
    <dataValidation type="list" showInputMessage="1" showErrorMessage="1" sqref="W11 W26 T19:T25 T3:T10" xr:uid="{06D782A9-5903-4D2D-86CE-32F8AEE5A793}">
      <formula1>"GPC, OSCC, Terminal 1, Helsinki"</formula1>
    </dataValidation>
    <dataValidation type="list" allowBlank="1" showInputMessage="1" showErrorMessage="1" sqref="U19:U25 U3:U9" xr:uid="{91D1561F-3721-4440-8613-A93F0F4CD09E}">
      <formula1>"FIRST, MIDDLE, LAST"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784B-D267-4789-8BC4-E6354C124CBF}">
  <sheetPr>
    <tabColor rgb="FFFF0000"/>
  </sheetPr>
  <dimension ref="A1:AB29"/>
  <sheetViews>
    <sheetView workbookViewId="0">
      <selection activeCell="I40" sqref="I4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223</v>
      </c>
      <c r="B3" s="158" t="s">
        <v>66</v>
      </c>
      <c r="C3" s="158" t="s">
        <v>334</v>
      </c>
      <c r="D3" s="158" t="s">
        <v>244</v>
      </c>
      <c r="E3" s="158" t="s">
        <v>335</v>
      </c>
      <c r="F3" s="236">
        <v>11.3</v>
      </c>
      <c r="G3" s="628">
        <v>121034</v>
      </c>
      <c r="H3" s="159"/>
      <c r="I3" s="158"/>
      <c r="J3" s="158"/>
      <c r="K3" s="158"/>
      <c r="L3" s="158"/>
      <c r="M3" s="158"/>
      <c r="N3" s="158"/>
      <c r="O3" s="158"/>
      <c r="P3" s="158">
        <v>251</v>
      </c>
      <c r="Q3" s="160">
        <f>SUM(I3:P3)</f>
        <v>251</v>
      </c>
      <c r="R3" s="514" t="s">
        <v>31</v>
      </c>
      <c r="S3" s="516" t="s">
        <v>32</v>
      </c>
      <c r="T3" s="515" t="b">
        <v>0</v>
      </c>
      <c r="U3" s="206">
        <v>0.20833333333333334</v>
      </c>
      <c r="V3" s="162" t="s">
        <v>59</v>
      </c>
      <c r="W3" s="162"/>
      <c r="X3" s="162" t="s">
        <v>336</v>
      </c>
      <c r="Y3" s="162"/>
      <c r="Z3" s="162"/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206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206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251</v>
      </c>
      <c r="Q10" s="164">
        <f>SUM(Q3:Q9)</f>
        <v>251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4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140" priority="7" operator="containsText" text="Terminal 1">
      <formula>NOT(ISERROR(SEARCH("Terminal 1",Z10)))</formula>
    </cfRule>
    <cfRule type="containsText" dxfId="3139" priority="8" operator="containsText" text="OSCC">
      <formula>NOT(ISERROR(SEARCH("OSCC",Z10)))</formula>
    </cfRule>
    <cfRule type="containsText" dxfId="3138" priority="9" operator="containsText" text="GPC">
      <formula>NOT(ISERROR(SEARCH("GPC",Z10)))</formula>
    </cfRule>
    <cfRule type="containsText" dxfId="3137" priority="10" operator="containsText" text="Helsinki">
      <formula>NOT(ISERROR(SEARCH("Helsinki",Z10)))</formula>
    </cfRule>
  </conditionalFormatting>
  <conditionalFormatting sqref="W3:W9">
    <cfRule type="cellIs" dxfId="3136" priority="4" operator="equal">
      <formula>"LAST"</formula>
    </cfRule>
    <cfRule type="cellIs" dxfId="3135" priority="5" operator="equal">
      <formula>"FIRST"</formula>
    </cfRule>
    <cfRule type="cellIs" dxfId="3134" priority="6" operator="equal">
      <formula>"MIDDLE"</formula>
    </cfRule>
  </conditionalFormatting>
  <conditionalFormatting sqref="W18:W24">
    <cfRule type="cellIs" dxfId="3133" priority="1" operator="equal">
      <formula>"LAST"</formula>
    </cfRule>
    <cfRule type="cellIs" dxfId="3132" priority="2" operator="equal">
      <formula>"FIRST"</formula>
    </cfRule>
    <cfRule type="cellIs" dxfId="3131" priority="3" operator="equal">
      <formula>"MIDDLE"</formula>
    </cfRule>
  </conditionalFormatting>
  <dataValidations count="2">
    <dataValidation type="list" showInputMessage="1" showErrorMessage="1" sqref="Z10 Z25" xr:uid="{695D95DA-C45B-4A0C-B300-B8A1C136CE89}">
      <formula1>"GPC, OSCC, Terminal 1, Helsinki"</formula1>
    </dataValidation>
    <dataValidation type="list" allowBlank="1" showInputMessage="1" showErrorMessage="1" sqref="W18:W24 W3:W9" xr:uid="{DC652692-6EBF-4C8F-BB5F-202344912A27}">
      <formula1>"FIRST, MIDDLE, LAST"</formula1>
    </dataValidation>
  </dataValidations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AFF5-E22D-4894-9D33-3977C10DDFFE}">
  <sheetPr>
    <tabColor rgb="FF00B0F0"/>
  </sheetPr>
  <dimension ref="A1:Y30"/>
  <sheetViews>
    <sheetView workbookViewId="0">
      <selection activeCell="X3" sqref="X3"/>
    </sheetView>
  </sheetViews>
  <sheetFormatPr defaultRowHeight="15"/>
  <cols>
    <col min="1" max="1" width="19.8554687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6.710937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12.7109375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78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1169</v>
      </c>
      <c r="B3" s="158" t="s">
        <v>985</v>
      </c>
      <c r="C3" s="207" t="s">
        <v>2474</v>
      </c>
      <c r="D3" s="207" t="s">
        <v>987</v>
      </c>
      <c r="E3" s="158" t="s">
        <v>2475</v>
      </c>
      <c r="F3" s="236">
        <v>27</v>
      </c>
      <c r="G3" s="159"/>
      <c r="H3" s="158"/>
      <c r="I3" s="158"/>
      <c r="J3" s="158"/>
      <c r="K3" s="158"/>
      <c r="L3" s="207">
        <v>50</v>
      </c>
      <c r="M3" s="158"/>
      <c r="N3" s="158"/>
      <c r="O3" s="158"/>
      <c r="P3" s="160">
        <f>SUM(H3:O3)</f>
        <v>50</v>
      </c>
      <c r="Q3" s="160" t="s">
        <v>33</v>
      </c>
      <c r="R3" s="262">
        <v>114212</v>
      </c>
      <c r="S3" s="160" t="s">
        <v>34</v>
      </c>
      <c r="T3" s="162" t="s">
        <v>213</v>
      </c>
      <c r="U3" s="162" t="s">
        <v>60</v>
      </c>
      <c r="V3" s="162"/>
      <c r="W3" s="162">
        <v>1014728</v>
      </c>
      <c r="X3" s="307" t="s">
        <v>990</v>
      </c>
      <c r="Y3" s="162"/>
    </row>
    <row r="4" spans="1:25">
      <c r="A4" s="158" t="s">
        <v>61</v>
      </c>
      <c r="B4" s="158" t="s">
        <v>66</v>
      </c>
      <c r="C4" s="158" t="s">
        <v>2476</v>
      </c>
      <c r="D4" s="158" t="s">
        <v>338</v>
      </c>
      <c r="E4" s="158" t="s">
        <v>2477</v>
      </c>
      <c r="F4" s="236">
        <v>10</v>
      </c>
      <c r="G4" s="159" t="s">
        <v>1258</v>
      </c>
      <c r="H4" s="158"/>
      <c r="I4" s="158"/>
      <c r="J4" s="158"/>
      <c r="K4" s="158"/>
      <c r="L4" s="207">
        <v>134</v>
      </c>
      <c r="M4" s="207">
        <v>27</v>
      </c>
      <c r="N4" s="158"/>
      <c r="O4" s="158"/>
      <c r="P4" s="160">
        <f>SUM(H4:O4)</f>
        <v>161</v>
      </c>
      <c r="Q4" s="412" t="s">
        <v>31</v>
      </c>
      <c r="R4" s="341">
        <v>114242</v>
      </c>
      <c r="S4" s="413" t="s">
        <v>32</v>
      </c>
      <c r="T4" s="162" t="s">
        <v>53</v>
      </c>
      <c r="U4" s="162" t="s">
        <v>654</v>
      </c>
      <c r="V4" s="162"/>
      <c r="W4" s="162">
        <v>1014729</v>
      </c>
      <c r="X4" s="162"/>
      <c r="Y4" s="162"/>
    </row>
    <row r="5" spans="1:25">
      <c r="A5" s="158" t="s">
        <v>304</v>
      </c>
      <c r="B5" s="158" t="s">
        <v>66</v>
      </c>
      <c r="C5" s="158" t="s">
        <v>2478</v>
      </c>
      <c r="D5" s="158" t="s">
        <v>338</v>
      </c>
      <c r="E5" s="158" t="s">
        <v>2477</v>
      </c>
      <c r="F5" s="236">
        <v>10</v>
      </c>
      <c r="G5" s="159" t="s">
        <v>1258</v>
      </c>
      <c r="H5" s="158"/>
      <c r="I5" s="158"/>
      <c r="J5" s="158"/>
      <c r="K5" s="158"/>
      <c r="L5" s="207">
        <v>134</v>
      </c>
      <c r="M5" s="207">
        <v>27</v>
      </c>
      <c r="N5" s="158"/>
      <c r="O5" s="158"/>
      <c r="P5" s="160">
        <f>SUM(H5:O5)</f>
        <v>161</v>
      </c>
      <c r="Q5" s="412" t="s">
        <v>31</v>
      </c>
      <c r="R5" s="341">
        <v>114243</v>
      </c>
      <c r="S5" s="413" t="s">
        <v>32</v>
      </c>
      <c r="T5" s="162" t="s">
        <v>53</v>
      </c>
      <c r="U5" s="162" t="s">
        <v>654</v>
      </c>
      <c r="V5" s="162"/>
      <c r="W5" s="162">
        <v>1014730</v>
      </c>
      <c r="X5" s="162"/>
      <c r="Y5" s="162"/>
    </row>
    <row r="6" spans="1:25">
      <c r="A6" s="158" t="s">
        <v>146</v>
      </c>
      <c r="B6" s="158" t="s">
        <v>66</v>
      </c>
      <c r="C6" s="158" t="s">
        <v>2479</v>
      </c>
      <c r="D6" s="158" t="s">
        <v>338</v>
      </c>
      <c r="E6" s="158" t="s">
        <v>2477</v>
      </c>
      <c r="F6" s="236">
        <v>10</v>
      </c>
      <c r="G6" s="159" t="s">
        <v>1258</v>
      </c>
      <c r="H6" s="158"/>
      <c r="I6" s="158"/>
      <c r="J6" s="158"/>
      <c r="K6" s="158"/>
      <c r="L6" s="207">
        <v>134</v>
      </c>
      <c r="M6" s="207">
        <v>27</v>
      </c>
      <c r="N6" s="158"/>
      <c r="O6" s="158"/>
      <c r="P6" s="160">
        <f>SUM(H6:O6)</f>
        <v>161</v>
      </c>
      <c r="Q6" s="412" t="s">
        <v>31</v>
      </c>
      <c r="R6" s="341">
        <v>114244</v>
      </c>
      <c r="S6" s="413" t="s">
        <v>32</v>
      </c>
      <c r="T6" s="162" t="s">
        <v>53</v>
      </c>
      <c r="U6" s="162" t="s">
        <v>654</v>
      </c>
      <c r="V6" s="162"/>
      <c r="W6" s="162">
        <v>1014731</v>
      </c>
      <c r="X6" s="162"/>
      <c r="Y6" s="162"/>
    </row>
    <row r="7" spans="1:25">
      <c r="A7" s="158" t="s">
        <v>146</v>
      </c>
      <c r="B7" s="158" t="s">
        <v>192</v>
      </c>
      <c r="C7" s="158" t="s">
        <v>2480</v>
      </c>
      <c r="D7" s="158" t="s">
        <v>747</v>
      </c>
      <c r="E7" s="158" t="s">
        <v>2481</v>
      </c>
      <c r="F7" s="236">
        <v>10.199999999999999</v>
      </c>
      <c r="G7" s="159" t="s">
        <v>1258</v>
      </c>
      <c r="H7" s="158"/>
      <c r="I7" s="158"/>
      <c r="J7" s="158"/>
      <c r="K7" s="158"/>
      <c r="L7" s="207">
        <v>134</v>
      </c>
      <c r="M7" s="207">
        <v>27</v>
      </c>
      <c r="N7" s="158"/>
      <c r="O7" s="158"/>
      <c r="P7" s="160">
        <f>SUM(H7:O7)</f>
        <v>161</v>
      </c>
      <c r="Q7" s="412" t="s">
        <v>31</v>
      </c>
      <c r="R7" s="341">
        <v>114245</v>
      </c>
      <c r="S7" s="413" t="s">
        <v>32</v>
      </c>
      <c r="T7" s="162" t="s">
        <v>59</v>
      </c>
      <c r="U7" s="162" t="s">
        <v>54</v>
      </c>
      <c r="V7" s="162"/>
      <c r="W7" s="162">
        <v>1014732</v>
      </c>
      <c r="X7" s="162"/>
      <c r="Y7" s="162"/>
    </row>
    <row r="8" spans="1:25">
      <c r="A8" s="158" t="s">
        <v>304</v>
      </c>
      <c r="B8" s="158" t="s">
        <v>192</v>
      </c>
      <c r="C8" s="158" t="s">
        <v>2482</v>
      </c>
      <c r="D8" s="158" t="s">
        <v>747</v>
      </c>
      <c r="E8" s="158" t="s">
        <v>2481</v>
      </c>
      <c r="F8" s="236">
        <v>10.199999999999999</v>
      </c>
      <c r="G8" s="159" t="s">
        <v>1258</v>
      </c>
      <c r="H8" s="158"/>
      <c r="I8" s="158"/>
      <c r="J8" s="158"/>
      <c r="K8" s="158"/>
      <c r="L8" s="207">
        <v>134</v>
      </c>
      <c r="M8" s="207">
        <v>27</v>
      </c>
      <c r="N8" s="158"/>
      <c r="O8" s="158"/>
      <c r="P8" s="160">
        <f>SUM(H8:O8)</f>
        <v>161</v>
      </c>
      <c r="Q8" s="412" t="s">
        <v>31</v>
      </c>
      <c r="R8" s="341">
        <v>114246</v>
      </c>
      <c r="S8" s="413" t="s">
        <v>32</v>
      </c>
      <c r="T8" s="162" t="s">
        <v>59</v>
      </c>
      <c r="U8" s="162" t="s">
        <v>54</v>
      </c>
      <c r="V8" s="162"/>
      <c r="W8" s="162">
        <v>1014733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201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720</v>
      </c>
      <c r="M11" s="164">
        <f>SUM(M3:M10)</f>
        <v>135</v>
      </c>
      <c r="N11" s="164">
        <f>SUM(N3:N10)</f>
        <v>0</v>
      </c>
      <c r="O11" s="164">
        <f>SUM(O3:O10)</f>
        <v>0</v>
      </c>
      <c r="P11" s="164">
        <f>SUM(P3:P10)</f>
        <v>855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925" priority="15" operator="containsText" text="Terminal 1">
      <formula>NOT(ISERROR(SEARCH("Terminal 1",W11)))</formula>
    </cfRule>
    <cfRule type="containsText" dxfId="924" priority="16" operator="containsText" text="OSCC">
      <formula>NOT(ISERROR(SEARCH("OSCC",W11)))</formula>
    </cfRule>
    <cfRule type="containsText" dxfId="923" priority="17" operator="containsText" text="GPC">
      <formula>NOT(ISERROR(SEARCH("GPC",W11)))</formula>
    </cfRule>
    <cfRule type="containsText" dxfId="922" priority="18" operator="containsText" text="Helsinki">
      <formula>NOT(ISERROR(SEARCH("Helsinki",W11)))</formula>
    </cfRule>
  </conditionalFormatting>
  <conditionalFormatting sqref="T19:T25">
    <cfRule type="containsText" dxfId="921" priority="11" operator="containsText" text="Terminal 1">
      <formula>NOT(ISERROR(SEARCH("Terminal 1",T19)))</formula>
    </cfRule>
    <cfRule type="containsText" dxfId="920" priority="12" operator="containsText" text="OSCC">
      <formula>NOT(ISERROR(SEARCH("OSCC",T19)))</formula>
    </cfRule>
    <cfRule type="containsText" dxfId="919" priority="13" operator="containsText" text="GPC">
      <formula>NOT(ISERROR(SEARCH("GPC",T19)))</formula>
    </cfRule>
    <cfRule type="containsText" dxfId="918" priority="14" operator="containsText" text="Helsinki">
      <formula>NOT(ISERROR(SEARCH("Helsinki",T19)))</formula>
    </cfRule>
  </conditionalFormatting>
  <conditionalFormatting sqref="T3:T10">
    <cfRule type="containsText" dxfId="917" priority="7" operator="containsText" text="Terminal 1">
      <formula>NOT(ISERROR(SEARCH("Terminal 1",T3)))</formula>
    </cfRule>
    <cfRule type="containsText" dxfId="916" priority="8" operator="containsText" text="OSCC">
      <formula>NOT(ISERROR(SEARCH("OSCC",T3)))</formula>
    </cfRule>
    <cfRule type="containsText" dxfId="915" priority="9" operator="containsText" text="GPC">
      <formula>NOT(ISERROR(SEARCH("GPC",T3)))</formula>
    </cfRule>
    <cfRule type="containsText" dxfId="914" priority="10" operator="containsText" text="Helsinki">
      <formula>NOT(ISERROR(SEARCH("Helsinki",T3)))</formula>
    </cfRule>
  </conditionalFormatting>
  <conditionalFormatting sqref="U3:U9">
    <cfRule type="cellIs" dxfId="913" priority="4" operator="equal">
      <formula>"LAST"</formula>
    </cfRule>
    <cfRule type="cellIs" dxfId="912" priority="5" operator="equal">
      <formula>"FIRST"</formula>
    </cfRule>
    <cfRule type="cellIs" dxfId="911" priority="6" operator="equal">
      <formula>"MIDDLE"</formula>
    </cfRule>
  </conditionalFormatting>
  <conditionalFormatting sqref="U19:U25">
    <cfRule type="cellIs" dxfId="910" priority="1" operator="equal">
      <formula>"LAST"</formula>
    </cfRule>
    <cfRule type="cellIs" dxfId="909" priority="2" operator="equal">
      <formula>"FIRST"</formula>
    </cfRule>
    <cfRule type="cellIs" dxfId="908" priority="3" operator="equal">
      <formula>"MIDDLE"</formula>
    </cfRule>
  </conditionalFormatting>
  <dataValidations count="2">
    <dataValidation type="list" allowBlank="1" showInputMessage="1" showErrorMessage="1" sqref="U19:U25 U3:U9" xr:uid="{C938F354-1A3E-4DAA-B031-6E5B2357787C}">
      <formula1>"FIRST, MIDDLE, LAST"</formula1>
    </dataValidation>
    <dataValidation type="list" showInputMessage="1" showErrorMessage="1" sqref="W11 W26 T19:T25 T3:T10" xr:uid="{2497C926-78F5-44EA-BE84-3650F53BA792}">
      <formula1>"GPC, OSCC, Terminal 1, Helsinki"</formula1>
    </dataValidation>
  </dataValidations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57E1-A9DD-48A2-AEF7-DB91E1FE6E09}">
  <sheetPr>
    <tabColor rgb="FF7030A0"/>
  </sheetPr>
  <dimension ref="A1:Y27"/>
  <sheetViews>
    <sheetView workbookViewId="0">
      <selection activeCell="B8" sqref="B8"/>
    </sheetView>
  </sheetViews>
  <sheetFormatPr defaultRowHeight="15"/>
  <cols>
    <col min="1" max="1" width="19.140625" customWidth="1"/>
    <col min="2" max="2" width="10.425781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0.28515625" customWidth="1"/>
    <col min="21" max="21" width="12.5703125" bestFit="1" customWidth="1"/>
    <col min="22" max="22" width="10.28515625" bestFit="1" customWidth="1"/>
    <col min="23" max="23" width="12.42578125" customWidth="1"/>
    <col min="24" max="24" width="30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260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8"/>
      <c r="R1" s="779"/>
      <c r="S1" s="779"/>
      <c r="T1" s="779"/>
      <c r="U1" s="779"/>
      <c r="V1" s="779"/>
      <c r="W1" s="779"/>
      <c r="X1" s="779"/>
      <c r="Y1" s="780"/>
    </row>
    <row r="2" spans="1:25" ht="23.25">
      <c r="A2" s="31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315" t="s">
        <v>14</v>
      </c>
      <c r="L2" s="315" t="s">
        <v>15</v>
      </c>
      <c r="M2" s="315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427" t="s">
        <v>788</v>
      </c>
      <c r="B3" s="427" t="s">
        <v>66</v>
      </c>
      <c r="C3" s="451" t="s">
        <v>388</v>
      </c>
      <c r="D3" s="158"/>
      <c r="E3" s="158"/>
      <c r="F3" s="236"/>
      <c r="G3" s="159"/>
      <c r="H3" s="158"/>
      <c r="I3" s="158"/>
      <c r="J3" s="209"/>
      <c r="K3" s="341"/>
      <c r="L3" s="341"/>
      <c r="M3" s="341"/>
      <c r="N3" s="278"/>
      <c r="O3" s="158"/>
      <c r="P3" s="160">
        <f>SUM(H3:O3)</f>
        <v>0</v>
      </c>
      <c r="Q3" s="161" t="s">
        <v>31</v>
      </c>
      <c r="R3" s="160"/>
      <c r="S3" s="163" t="s">
        <v>32</v>
      </c>
      <c r="T3" s="162"/>
      <c r="U3" s="162"/>
      <c r="V3" s="162"/>
      <c r="W3" s="162"/>
      <c r="X3" s="162"/>
      <c r="Y3" s="162"/>
    </row>
    <row r="4" spans="1:25">
      <c r="A4" s="427" t="s">
        <v>304</v>
      </c>
      <c r="B4" s="427" t="s">
        <v>66</v>
      </c>
      <c r="C4" s="451" t="s">
        <v>388</v>
      </c>
      <c r="D4" s="158"/>
      <c r="E4" s="158"/>
      <c r="F4" s="236"/>
      <c r="G4" s="159"/>
      <c r="H4" s="158"/>
      <c r="I4" s="158"/>
      <c r="J4" s="209"/>
      <c r="K4" s="341"/>
      <c r="L4" s="341"/>
      <c r="M4" s="341"/>
      <c r="N4" s="278"/>
      <c r="O4" s="158"/>
      <c r="P4" s="160">
        <f>SUM(H4:O4)</f>
        <v>0</v>
      </c>
      <c r="Q4" s="161" t="s">
        <v>31</v>
      </c>
      <c r="R4" s="160"/>
      <c r="S4" s="163" t="s">
        <v>32</v>
      </c>
      <c r="T4" s="162"/>
      <c r="U4" s="162"/>
      <c r="V4" s="162"/>
      <c r="W4" s="162"/>
      <c r="X4" s="162"/>
      <c r="Y4" s="162"/>
    </row>
    <row r="5" spans="1:25">
      <c r="A5" s="427" t="s">
        <v>61</v>
      </c>
      <c r="B5" s="427" t="s">
        <v>66</v>
      </c>
      <c r="C5" s="451" t="s">
        <v>388</v>
      </c>
      <c r="D5" s="158"/>
      <c r="E5" s="158"/>
      <c r="F5" s="236"/>
      <c r="G5" s="159"/>
      <c r="H5" s="158"/>
      <c r="I5" s="158"/>
      <c r="J5" s="209"/>
      <c r="K5" s="341"/>
      <c r="L5" s="341"/>
      <c r="M5" s="341"/>
      <c r="N5" s="278"/>
      <c r="O5" s="158"/>
      <c r="P5" s="160">
        <f>SUM(H5:O5)</f>
        <v>0</v>
      </c>
      <c r="Q5" s="161" t="s">
        <v>31</v>
      </c>
      <c r="R5" s="160"/>
      <c r="S5" s="163" t="s">
        <v>32</v>
      </c>
      <c r="T5" s="162"/>
      <c r="U5" s="162"/>
      <c r="V5" s="162"/>
      <c r="W5" s="162"/>
      <c r="X5" s="162"/>
      <c r="Y5" s="162"/>
    </row>
    <row r="6" spans="1:25">
      <c r="A6" s="427" t="s">
        <v>173</v>
      </c>
      <c r="B6" s="427" t="s">
        <v>174</v>
      </c>
      <c r="C6" s="451" t="s">
        <v>388</v>
      </c>
      <c r="D6" s="158"/>
      <c r="E6" s="158"/>
      <c r="F6" s="236"/>
      <c r="G6" s="159"/>
      <c r="H6" s="158"/>
      <c r="I6" s="158"/>
      <c r="J6" s="209"/>
      <c r="K6" s="341"/>
      <c r="L6" s="341"/>
      <c r="M6" s="341"/>
      <c r="N6" s="278"/>
      <c r="O6" s="158"/>
      <c r="P6" s="160">
        <f>SUM(H6:O6)</f>
        <v>0</v>
      </c>
      <c r="Q6" s="161" t="s">
        <v>31</v>
      </c>
      <c r="R6" s="160" t="s">
        <v>2483</v>
      </c>
      <c r="S6" s="163" t="s">
        <v>32</v>
      </c>
      <c r="T6" s="162"/>
      <c r="U6" s="162"/>
      <c r="V6" s="162"/>
      <c r="W6" s="162"/>
      <c r="X6" s="162"/>
      <c r="Y6" s="162"/>
    </row>
    <row r="7" spans="1:25">
      <c r="A7" s="427" t="s">
        <v>173</v>
      </c>
      <c r="B7" s="427" t="s">
        <v>174</v>
      </c>
      <c r="C7" s="451" t="s">
        <v>388</v>
      </c>
      <c r="D7" s="158"/>
      <c r="E7" s="158"/>
      <c r="F7" s="236"/>
      <c r="G7" s="159"/>
      <c r="H7" s="158"/>
      <c r="I7" s="158"/>
      <c r="J7" s="209"/>
      <c r="K7" s="341"/>
      <c r="L7" s="341"/>
      <c r="M7" s="341"/>
      <c r="N7" s="278"/>
      <c r="O7" s="158"/>
      <c r="P7" s="160">
        <f>SUM(H7:O7)</f>
        <v>0</v>
      </c>
      <c r="Q7" s="161" t="s">
        <v>31</v>
      </c>
      <c r="R7" s="160" t="s">
        <v>2483</v>
      </c>
      <c r="S7" s="163" t="s">
        <v>32</v>
      </c>
      <c r="T7" s="162"/>
      <c r="U7" s="162"/>
      <c r="V7" s="162"/>
      <c r="W7" s="162"/>
      <c r="X7" s="162"/>
      <c r="Y7" s="162"/>
    </row>
    <row r="8" spans="1:25">
      <c r="A8" s="427" t="s">
        <v>2484</v>
      </c>
      <c r="B8" s="427" t="s">
        <v>72</v>
      </c>
      <c r="C8" s="451" t="s">
        <v>388</v>
      </c>
      <c r="D8" s="245"/>
      <c r="E8" s="245"/>
      <c r="F8" s="306"/>
      <c r="G8" s="159"/>
      <c r="H8" s="158"/>
      <c r="I8" s="158"/>
      <c r="J8" s="209"/>
      <c r="K8" s="345"/>
      <c r="L8" s="345"/>
      <c r="M8" s="345"/>
      <c r="N8" s="278"/>
      <c r="O8" s="158"/>
      <c r="P8" s="160">
        <f>SUM(H8:O8)</f>
        <v>0</v>
      </c>
      <c r="Q8" s="160" t="s">
        <v>33</v>
      </c>
      <c r="R8" s="160">
        <v>114085</v>
      </c>
      <c r="S8" s="160" t="s">
        <v>34</v>
      </c>
      <c r="T8" s="386" t="s">
        <v>213</v>
      </c>
      <c r="U8" s="162" t="s">
        <v>54</v>
      </c>
      <c r="V8" s="162"/>
      <c r="W8" s="162"/>
      <c r="X8" s="162" t="s">
        <v>2485</v>
      </c>
      <c r="Y8" s="162"/>
    </row>
    <row r="9" spans="1:25">
      <c r="A9" s="199"/>
      <c r="B9" s="199"/>
      <c r="C9" s="158"/>
      <c r="D9" s="158"/>
      <c r="E9" s="158"/>
      <c r="F9" s="236"/>
      <c r="G9" s="159"/>
      <c r="H9" s="158"/>
      <c r="I9" s="158"/>
      <c r="J9" s="158"/>
      <c r="K9" s="199"/>
      <c r="L9" s="199"/>
      <c r="M9" s="199"/>
      <c r="N9" s="158"/>
      <c r="O9" s="158"/>
      <c r="P9" s="160">
        <f>SUM(H9:O9)</f>
        <v>0</v>
      </c>
      <c r="Q9" s="160"/>
      <c r="R9" s="160"/>
      <c r="S9" s="160"/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4">
      <c r="X17" t="s">
        <v>2486</v>
      </c>
    </row>
    <row r="21" spans="1:24">
      <c r="A21" t="s">
        <v>788</v>
      </c>
      <c r="B21" t="s">
        <v>66</v>
      </c>
      <c r="C21" t="s">
        <v>2487</v>
      </c>
    </row>
    <row r="22" spans="1:24">
      <c r="A22" t="s">
        <v>304</v>
      </c>
      <c r="B22" t="s">
        <v>66</v>
      </c>
      <c r="C22" t="s">
        <v>2487</v>
      </c>
    </row>
    <row r="23" spans="1:24">
      <c r="A23" t="s">
        <v>61</v>
      </c>
      <c r="B23" t="s">
        <v>66</v>
      </c>
      <c r="C23" t="s">
        <v>2487</v>
      </c>
    </row>
    <row r="24" spans="1:24">
      <c r="A24" t="s">
        <v>173</v>
      </c>
      <c r="B24" t="s">
        <v>174</v>
      </c>
      <c r="C24" t="s">
        <v>2488</v>
      </c>
    </row>
    <row r="25" spans="1:24">
      <c r="A25" t="s">
        <v>173</v>
      </c>
      <c r="B25" t="s">
        <v>174</v>
      </c>
      <c r="C25" t="s">
        <v>2488</v>
      </c>
    </row>
    <row r="27" spans="1:24">
      <c r="B27" t="s">
        <v>2489</v>
      </c>
      <c r="C27" t="s">
        <v>2490</v>
      </c>
    </row>
  </sheetData>
  <mergeCells count="8"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11">
    <cfRule type="containsText" dxfId="907" priority="15" operator="containsText" text="Terminal 1">
      <formula>NOT(ISERROR(SEARCH("Terminal 1",W11)))</formula>
    </cfRule>
    <cfRule type="containsText" dxfId="906" priority="16" operator="containsText" text="OSCC">
      <formula>NOT(ISERROR(SEARCH("OSCC",W11)))</formula>
    </cfRule>
    <cfRule type="containsText" dxfId="905" priority="17" operator="containsText" text="GPC">
      <formula>NOT(ISERROR(SEARCH("GPC",W11)))</formula>
    </cfRule>
    <cfRule type="containsText" dxfId="904" priority="18" operator="containsText" text="Helsinki">
      <formula>NOT(ISERROR(SEARCH("Helsinki",W11)))</formula>
    </cfRule>
  </conditionalFormatting>
  <conditionalFormatting sqref="T3:T10">
    <cfRule type="containsText" dxfId="903" priority="7" operator="containsText" text="Terminal 1">
      <formula>NOT(ISERROR(SEARCH("Terminal 1",T3)))</formula>
    </cfRule>
    <cfRule type="containsText" dxfId="902" priority="8" operator="containsText" text="OSCC">
      <formula>NOT(ISERROR(SEARCH("OSCC",T3)))</formula>
    </cfRule>
    <cfRule type="containsText" dxfId="901" priority="9" operator="containsText" text="GPC">
      <formula>NOT(ISERROR(SEARCH("GPC",T3)))</formula>
    </cfRule>
    <cfRule type="containsText" dxfId="900" priority="10" operator="containsText" text="Helsinki">
      <formula>NOT(ISERROR(SEARCH("Helsinki",T3)))</formula>
    </cfRule>
  </conditionalFormatting>
  <conditionalFormatting sqref="U3:U9">
    <cfRule type="cellIs" dxfId="899" priority="4" operator="equal">
      <formula>"LAST"</formula>
    </cfRule>
    <cfRule type="cellIs" dxfId="898" priority="5" operator="equal">
      <formula>"FIRST"</formula>
    </cfRule>
    <cfRule type="cellIs" dxfId="897" priority="6" operator="equal">
      <formula>"MIDDLE"</formula>
    </cfRule>
  </conditionalFormatting>
  <dataValidations count="2">
    <dataValidation type="list" showInputMessage="1" showErrorMessage="1" sqref="W11 T3:T10" xr:uid="{37FF69CF-347E-4167-91E5-D36CA7983E06}">
      <formula1>"GPC, OSCC, Terminal 1, Helsinki"</formula1>
    </dataValidation>
    <dataValidation type="list" allowBlank="1" showInputMessage="1" showErrorMessage="1" sqref="U3:U9" xr:uid="{BA1E8564-1788-4E69-8193-3B32D3C078E9}">
      <formula1>"FIRST, MIDDLE, LAST"</formula1>
    </dataValidation>
  </dataValidations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C37F-9338-478C-A553-413CC3D98587}">
  <sheetPr>
    <tabColor rgb="FF7030A0"/>
  </sheetPr>
  <dimension ref="A1:Y33"/>
  <sheetViews>
    <sheetView workbookViewId="0">
      <selection activeCell="S13" sqref="S13"/>
    </sheetView>
  </sheetViews>
  <sheetFormatPr defaultRowHeight="15"/>
  <cols>
    <col min="1" max="1" width="19.7109375" customWidth="1"/>
    <col min="3" max="3" width="21.140625" customWidth="1"/>
    <col min="4" max="4" width="10.28515625" customWidth="1"/>
    <col min="5" max="5" width="14.5703125" customWidth="1"/>
    <col min="17" max="17" width="9.42578125" customWidth="1"/>
    <col min="18" max="18" width="11.85546875" customWidth="1"/>
    <col min="19" max="19" width="9.5703125" customWidth="1"/>
    <col min="21" max="21" width="15" customWidth="1"/>
    <col min="22" max="22" width="11.28515625" customWidth="1"/>
    <col min="23" max="23" width="11.140625" customWidth="1"/>
    <col min="24" max="24" width="10.85546875" customWidth="1"/>
    <col min="25" max="25" width="11.28515625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2491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21" t="s">
        <v>3</v>
      </c>
      <c r="B2" s="321" t="s">
        <v>4</v>
      </c>
      <c r="C2" s="321" t="s">
        <v>5</v>
      </c>
      <c r="D2" s="321" t="s">
        <v>6</v>
      </c>
      <c r="E2" s="321" t="s">
        <v>7</v>
      </c>
      <c r="F2" s="321" t="s">
        <v>8</v>
      </c>
      <c r="G2" s="415" t="s">
        <v>10</v>
      </c>
      <c r="H2" s="315" t="s">
        <v>11</v>
      </c>
      <c r="I2" s="315" t="s">
        <v>12</v>
      </c>
      <c r="J2" s="315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31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340" t="s">
        <v>788</v>
      </c>
      <c r="B3" s="441" t="s">
        <v>66</v>
      </c>
      <c r="C3" s="429" t="s">
        <v>2492</v>
      </c>
      <c r="D3" s="208" t="s">
        <v>244</v>
      </c>
      <c r="E3" s="208" t="s">
        <v>2493</v>
      </c>
      <c r="F3" s="376">
        <v>10.3</v>
      </c>
      <c r="G3" s="430" t="s">
        <v>1258</v>
      </c>
      <c r="H3" s="208"/>
      <c r="I3" s="208"/>
      <c r="J3" s="212"/>
      <c r="K3" s="432"/>
      <c r="L3" s="341">
        <v>131</v>
      </c>
      <c r="M3" s="341">
        <v>30</v>
      </c>
      <c r="N3" s="431"/>
      <c r="O3" s="345"/>
      <c r="P3" s="320">
        <f>SUM(H3:O3)</f>
        <v>161</v>
      </c>
      <c r="Q3" s="412" t="s">
        <v>31</v>
      </c>
      <c r="R3" s="345">
        <v>114127</v>
      </c>
      <c r="S3" s="413" t="s">
        <v>32</v>
      </c>
      <c r="T3" s="162" t="s">
        <v>59</v>
      </c>
      <c r="U3" s="162" t="s">
        <v>60</v>
      </c>
      <c r="V3" s="162"/>
      <c r="W3" s="162">
        <v>1014612</v>
      </c>
      <c r="X3" s="162"/>
      <c r="Y3" s="162"/>
    </row>
    <row r="4" spans="1:25">
      <c r="A4" s="340" t="s">
        <v>146</v>
      </c>
      <c r="B4" s="431" t="s">
        <v>208</v>
      </c>
      <c r="C4" s="429" t="s">
        <v>2494</v>
      </c>
      <c r="D4" s="208" t="s">
        <v>1652</v>
      </c>
      <c r="E4" s="208" t="s">
        <v>2495</v>
      </c>
      <c r="F4" s="376">
        <v>11.8</v>
      </c>
      <c r="G4" s="430" t="s">
        <v>1258</v>
      </c>
      <c r="H4" s="208"/>
      <c r="I4" s="208"/>
      <c r="J4" s="212"/>
      <c r="K4" s="432"/>
      <c r="L4" s="341">
        <v>131</v>
      </c>
      <c r="M4" s="341">
        <v>30</v>
      </c>
      <c r="N4" s="431"/>
      <c r="O4" s="345"/>
      <c r="P4" s="320">
        <f t="shared" ref="P4:P8" si="0">SUM(H4:O4)</f>
        <v>161</v>
      </c>
      <c r="Q4" s="412" t="s">
        <v>31</v>
      </c>
      <c r="R4" s="345">
        <v>114128</v>
      </c>
      <c r="S4" s="413" t="s">
        <v>32</v>
      </c>
      <c r="T4" s="162" t="s">
        <v>53</v>
      </c>
      <c r="U4" s="162" t="s">
        <v>54</v>
      </c>
      <c r="V4" s="162"/>
      <c r="W4" s="162">
        <v>1014613</v>
      </c>
      <c r="X4" s="162"/>
      <c r="Y4" s="162"/>
    </row>
    <row r="5" spans="1:25">
      <c r="A5" s="340" t="s">
        <v>304</v>
      </c>
      <c r="B5" s="441" t="s">
        <v>66</v>
      </c>
      <c r="C5" s="429" t="s">
        <v>2496</v>
      </c>
      <c r="D5" s="208" t="s">
        <v>1870</v>
      </c>
      <c r="E5" s="208" t="s">
        <v>2497</v>
      </c>
      <c r="F5" s="376">
        <v>10.3</v>
      </c>
      <c r="G5" s="430" t="s">
        <v>1258</v>
      </c>
      <c r="H5" s="208"/>
      <c r="I5" s="208"/>
      <c r="J5" s="212"/>
      <c r="K5" s="432"/>
      <c r="L5" s="341">
        <v>131</v>
      </c>
      <c r="M5" s="341">
        <v>30</v>
      </c>
      <c r="N5" s="431"/>
      <c r="O5" s="345"/>
      <c r="P5" s="320">
        <f t="shared" si="0"/>
        <v>161</v>
      </c>
      <c r="Q5" s="412" t="s">
        <v>31</v>
      </c>
      <c r="R5" s="345">
        <v>114129</v>
      </c>
      <c r="S5" s="413" t="s">
        <v>32</v>
      </c>
      <c r="T5" s="162" t="s">
        <v>53</v>
      </c>
      <c r="U5" s="162" t="s">
        <v>54</v>
      </c>
      <c r="V5" s="162"/>
      <c r="W5" s="162">
        <v>1014614</v>
      </c>
      <c r="X5" s="162"/>
      <c r="Y5" s="162"/>
    </row>
    <row r="6" spans="1:25">
      <c r="A6" s="340" t="s">
        <v>283</v>
      </c>
      <c r="B6" s="431" t="s">
        <v>192</v>
      </c>
      <c r="C6" s="429" t="s">
        <v>2498</v>
      </c>
      <c r="D6" s="208" t="s">
        <v>2499</v>
      </c>
      <c r="E6" s="208" t="s">
        <v>2500</v>
      </c>
      <c r="F6" s="376">
        <v>9.65</v>
      </c>
      <c r="G6" s="430" t="s">
        <v>1258</v>
      </c>
      <c r="H6" s="208"/>
      <c r="I6" s="208"/>
      <c r="J6" s="212"/>
      <c r="K6" s="432"/>
      <c r="L6" s="341">
        <v>131</v>
      </c>
      <c r="M6" s="341">
        <v>30</v>
      </c>
      <c r="N6" s="431"/>
      <c r="O6" s="345"/>
      <c r="P6" s="320">
        <f t="shared" si="0"/>
        <v>161</v>
      </c>
      <c r="Q6" s="412" t="s">
        <v>31</v>
      </c>
      <c r="R6" s="345">
        <v>114130</v>
      </c>
      <c r="S6" s="413" t="s">
        <v>32</v>
      </c>
      <c r="T6" s="162" t="s">
        <v>59</v>
      </c>
      <c r="U6" s="162" t="s">
        <v>60</v>
      </c>
      <c r="V6" s="162"/>
      <c r="W6" s="162">
        <v>1014615</v>
      </c>
      <c r="X6" s="162"/>
      <c r="Y6" s="162"/>
    </row>
    <row r="7" spans="1:25">
      <c r="A7" s="340" t="s">
        <v>1725</v>
      </c>
      <c r="B7" s="441" t="s">
        <v>192</v>
      </c>
      <c r="C7" s="429" t="s">
        <v>2501</v>
      </c>
      <c r="D7" s="208" t="s">
        <v>1465</v>
      </c>
      <c r="E7" s="208" t="s">
        <v>2502</v>
      </c>
      <c r="F7" s="376">
        <v>12.3</v>
      </c>
      <c r="G7" s="430" t="s">
        <v>1258</v>
      </c>
      <c r="H7" s="208"/>
      <c r="I7" s="208"/>
      <c r="J7" s="212"/>
      <c r="K7" s="432"/>
      <c r="L7" s="341">
        <v>131</v>
      </c>
      <c r="M7" s="341">
        <v>30</v>
      </c>
      <c r="N7" s="431"/>
      <c r="O7" s="345"/>
      <c r="P7" s="320">
        <f t="shared" si="0"/>
        <v>161</v>
      </c>
      <c r="Q7" s="412" t="s">
        <v>31</v>
      </c>
      <c r="R7" s="345">
        <v>114131</v>
      </c>
      <c r="S7" s="413" t="s">
        <v>32</v>
      </c>
      <c r="T7" s="162" t="s">
        <v>59</v>
      </c>
      <c r="U7" s="162" t="s">
        <v>60</v>
      </c>
      <c r="V7" s="162"/>
      <c r="W7" s="162">
        <v>1014616</v>
      </c>
      <c r="X7" s="162"/>
      <c r="Y7" s="162"/>
    </row>
    <row r="8" spans="1:25">
      <c r="A8" s="340" t="s">
        <v>588</v>
      </c>
      <c r="B8" s="441" t="s">
        <v>192</v>
      </c>
      <c r="C8" s="429" t="s">
        <v>2503</v>
      </c>
      <c r="D8" s="208" t="s">
        <v>1465</v>
      </c>
      <c r="E8" s="208" t="s">
        <v>2502</v>
      </c>
      <c r="F8" s="376">
        <v>12.3</v>
      </c>
      <c r="G8" s="430" t="s">
        <v>1258</v>
      </c>
      <c r="H8" s="208"/>
      <c r="I8" s="208"/>
      <c r="J8" s="212"/>
      <c r="K8" s="432"/>
      <c r="L8" s="341">
        <v>131</v>
      </c>
      <c r="M8" s="341">
        <v>30</v>
      </c>
      <c r="N8" s="431"/>
      <c r="O8" s="345"/>
      <c r="P8" s="320">
        <f t="shared" si="0"/>
        <v>161</v>
      </c>
      <c r="Q8" s="412" t="s">
        <v>31</v>
      </c>
      <c r="R8" s="345">
        <v>114132</v>
      </c>
      <c r="S8" s="413" t="s">
        <v>32</v>
      </c>
      <c r="T8" s="162" t="s">
        <v>59</v>
      </c>
      <c r="U8" s="162" t="s">
        <v>60</v>
      </c>
      <c r="V8" s="162"/>
      <c r="W8" s="162">
        <v>1014617</v>
      </c>
      <c r="X8" s="162"/>
      <c r="Y8" s="162"/>
    </row>
    <row r="9" spans="1:25">
      <c r="A9" s="417"/>
      <c r="B9" s="417"/>
      <c r="C9" s="208"/>
      <c r="D9" s="208"/>
      <c r="E9" s="208"/>
      <c r="F9" s="376"/>
      <c r="G9" s="377"/>
      <c r="H9" s="208"/>
      <c r="I9" s="208"/>
      <c r="J9" s="208"/>
      <c r="K9" s="414"/>
      <c r="L9" s="199"/>
      <c r="M9" s="199"/>
      <c r="N9" s="199"/>
      <c r="O9" s="199"/>
      <c r="P9" s="160"/>
      <c r="Q9" s="160"/>
      <c r="R9" s="201"/>
      <c r="S9" s="160"/>
      <c r="T9" s="162"/>
      <c r="U9" s="162"/>
      <c r="V9" s="162"/>
      <c r="W9" s="162"/>
      <c r="X9" s="162"/>
      <c r="Y9" s="162"/>
    </row>
    <row r="10" spans="1:25">
      <c r="A10" s="199"/>
      <c r="B10" s="199"/>
      <c r="C10" s="199"/>
      <c r="D10" s="199"/>
      <c r="E10" s="199"/>
      <c r="F10" s="379"/>
      <c r="G10" s="200"/>
      <c r="H10" s="199"/>
      <c r="I10" s="199"/>
      <c r="J10" s="199"/>
      <c r="K10" s="158"/>
      <c r="L10" s="158"/>
      <c r="M10" s="158"/>
      <c r="N10" s="158"/>
      <c r="O10" s="158"/>
      <c r="P10" s="160"/>
      <c r="Q10" s="16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786</v>
      </c>
      <c r="M11" s="164">
        <f>SUM(M3:M10)</f>
        <v>180</v>
      </c>
      <c r="N11" s="164">
        <f>SUM(N3:N10)</f>
        <v>0</v>
      </c>
      <c r="O11" s="164">
        <f>SUM(O3:O10)</f>
        <v>0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>
      <c r="A16" s="404" t="s">
        <v>41</v>
      </c>
      <c r="B16" s="405"/>
      <c r="C16" s="406"/>
      <c r="D16" s="407"/>
      <c r="E16" s="408"/>
      <c r="F16" s="409"/>
      <c r="G16" s="410"/>
      <c r="H16" s="411"/>
      <c r="I16" s="40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8" spans="1:25" ht="27">
      <c r="A18" s="781" t="s">
        <v>289</v>
      </c>
      <c r="B18" s="781"/>
      <c r="C18" s="781"/>
      <c r="D18" s="781"/>
      <c r="E18" s="781"/>
      <c r="F18" s="782"/>
      <c r="G18" s="238"/>
      <c r="H18" s="730" t="s">
        <v>1</v>
      </c>
      <c r="I18" s="730"/>
      <c r="J18" s="730"/>
      <c r="K18" s="730"/>
      <c r="L18" s="730"/>
      <c r="M18" s="730"/>
      <c r="N18" s="730"/>
      <c r="O18" s="730"/>
      <c r="P18" s="731"/>
      <c r="Q18" s="773" t="s">
        <v>2504</v>
      </c>
      <c r="R18" s="730"/>
      <c r="S18" s="730"/>
      <c r="T18" s="730"/>
      <c r="U18" s="730"/>
      <c r="V18" s="730"/>
      <c r="W18" s="730"/>
      <c r="X18" s="730"/>
      <c r="Y18" s="731"/>
    </row>
    <row r="19" spans="1:25" ht="23.25">
      <c r="A19" s="321" t="s">
        <v>3</v>
      </c>
      <c r="B19" s="321" t="s">
        <v>4</v>
      </c>
      <c r="C19" s="321" t="s">
        <v>5</v>
      </c>
      <c r="D19" s="321" t="s">
        <v>6</v>
      </c>
      <c r="E19" s="321" t="s">
        <v>7</v>
      </c>
      <c r="F19" s="321" t="s">
        <v>8</v>
      </c>
      <c r="G19" s="415" t="s">
        <v>10</v>
      </c>
      <c r="H19" s="315" t="s">
        <v>11</v>
      </c>
      <c r="I19" s="315" t="s">
        <v>12</v>
      </c>
      <c r="J19" s="315" t="s">
        <v>13</v>
      </c>
      <c r="K19" s="315" t="s">
        <v>14</v>
      </c>
      <c r="L19" s="315" t="s">
        <v>15</v>
      </c>
      <c r="M19" s="315" t="s">
        <v>16</v>
      </c>
      <c r="N19" s="315" t="s">
        <v>17</v>
      </c>
      <c r="O19" s="321" t="s">
        <v>44</v>
      </c>
      <c r="P19" s="172" t="s">
        <v>19</v>
      </c>
      <c r="Q19" s="172" t="s">
        <v>20</v>
      </c>
      <c r="R19" s="312" t="s">
        <v>9</v>
      </c>
      <c r="S19" s="172" t="s">
        <v>21</v>
      </c>
      <c r="T19" s="172" t="s">
        <v>24</v>
      </c>
      <c r="U19" s="172" t="s">
        <v>25</v>
      </c>
      <c r="V19" s="172" t="s">
        <v>27</v>
      </c>
      <c r="W19" s="172" t="s">
        <v>28</v>
      </c>
      <c r="X19" s="172" t="s">
        <v>29</v>
      </c>
      <c r="Y19" s="172" t="s">
        <v>30</v>
      </c>
    </row>
    <row r="20" spans="1:25">
      <c r="A20" s="340" t="s">
        <v>1688</v>
      </c>
      <c r="B20" s="441" t="s">
        <v>66</v>
      </c>
      <c r="C20" s="429" t="s">
        <v>2505</v>
      </c>
      <c r="D20" s="208" t="s">
        <v>1870</v>
      </c>
      <c r="E20" s="208" t="s">
        <v>2497</v>
      </c>
      <c r="F20" s="376">
        <v>10.3</v>
      </c>
      <c r="G20" s="430" t="s">
        <v>1258</v>
      </c>
      <c r="H20" s="208"/>
      <c r="I20" s="208"/>
      <c r="J20" s="212"/>
      <c r="K20" s="432"/>
      <c r="L20" s="341"/>
      <c r="M20" s="341">
        <v>161</v>
      </c>
      <c r="N20" s="341"/>
      <c r="O20" s="431"/>
      <c r="P20" s="320">
        <f t="shared" ref="P20:P25" si="1">SUM(H20:O20)</f>
        <v>161</v>
      </c>
      <c r="Q20" s="412" t="s">
        <v>31</v>
      </c>
      <c r="R20" s="345">
        <v>114122</v>
      </c>
      <c r="S20" s="413" t="s">
        <v>32</v>
      </c>
      <c r="T20" s="162" t="s">
        <v>53</v>
      </c>
      <c r="U20" s="162"/>
      <c r="V20" s="162"/>
      <c r="W20" s="162">
        <v>1014621</v>
      </c>
      <c r="X20" s="162"/>
      <c r="Y20" s="162"/>
    </row>
    <row r="21" spans="1:25">
      <c r="A21" s="448" t="s">
        <v>61</v>
      </c>
      <c r="B21" s="441" t="s">
        <v>192</v>
      </c>
      <c r="C21" s="429" t="s">
        <v>2506</v>
      </c>
      <c r="D21" s="208" t="s">
        <v>2507</v>
      </c>
      <c r="E21" s="208" t="s">
        <v>2508</v>
      </c>
      <c r="F21" s="376">
        <v>9.8000000000000007</v>
      </c>
      <c r="G21" s="430" t="s">
        <v>1258</v>
      </c>
      <c r="H21" s="208"/>
      <c r="I21" s="208"/>
      <c r="J21" s="212"/>
      <c r="K21" s="432"/>
      <c r="L21" s="341"/>
      <c r="M21" s="341">
        <v>161</v>
      </c>
      <c r="N21" s="341"/>
      <c r="O21" s="431"/>
      <c r="P21" s="320">
        <f t="shared" si="1"/>
        <v>161</v>
      </c>
      <c r="Q21" s="412" t="s">
        <v>31</v>
      </c>
      <c r="R21" s="345">
        <v>114123</v>
      </c>
      <c r="S21" s="413" t="s">
        <v>32</v>
      </c>
      <c r="T21" s="162" t="s">
        <v>53</v>
      </c>
      <c r="U21" s="162"/>
      <c r="V21" s="162"/>
      <c r="W21" s="162">
        <v>1014622</v>
      </c>
      <c r="X21" s="162"/>
      <c r="Y21" s="162"/>
    </row>
    <row r="22" spans="1:25">
      <c r="A22" s="345" t="s">
        <v>63</v>
      </c>
      <c r="B22" s="431" t="s">
        <v>208</v>
      </c>
      <c r="C22" s="429" t="s">
        <v>2509</v>
      </c>
      <c r="D22" s="208" t="s">
        <v>1150</v>
      </c>
      <c r="E22" s="208" t="s">
        <v>2510</v>
      </c>
      <c r="F22" s="376">
        <v>13.3</v>
      </c>
      <c r="G22" s="430" t="s">
        <v>1258</v>
      </c>
      <c r="H22" s="208"/>
      <c r="I22" s="208"/>
      <c r="J22" s="212"/>
      <c r="K22" s="432"/>
      <c r="L22" s="341">
        <v>161</v>
      </c>
      <c r="M22" s="341">
        <v>0</v>
      </c>
      <c r="N22" s="341"/>
      <c r="O22" s="431"/>
      <c r="P22" s="320">
        <f t="shared" si="1"/>
        <v>161</v>
      </c>
      <c r="Q22" s="412" t="s">
        <v>31</v>
      </c>
      <c r="R22" s="345">
        <v>114121</v>
      </c>
      <c r="S22" s="413" t="s">
        <v>32</v>
      </c>
      <c r="T22" s="162" t="s">
        <v>53</v>
      </c>
      <c r="U22" s="162"/>
      <c r="V22" s="162"/>
      <c r="W22" s="162">
        <v>1014623</v>
      </c>
      <c r="X22" s="162"/>
      <c r="Y22" s="162"/>
    </row>
    <row r="23" spans="1:25">
      <c r="A23" s="340" t="s">
        <v>283</v>
      </c>
      <c r="B23" s="441" t="s">
        <v>66</v>
      </c>
      <c r="C23" s="429" t="s">
        <v>2511</v>
      </c>
      <c r="D23" s="208" t="s">
        <v>1870</v>
      </c>
      <c r="E23" s="208" t="s">
        <v>2497</v>
      </c>
      <c r="F23" s="376">
        <v>10.3</v>
      </c>
      <c r="G23" s="430" t="s">
        <v>1258</v>
      </c>
      <c r="H23" s="208"/>
      <c r="I23" s="208"/>
      <c r="J23" s="212"/>
      <c r="K23" s="432"/>
      <c r="L23" s="341">
        <v>161</v>
      </c>
      <c r="M23" s="341"/>
      <c r="N23" s="341"/>
      <c r="O23" s="431"/>
      <c r="P23" s="320">
        <f t="shared" si="1"/>
        <v>161</v>
      </c>
      <c r="Q23" s="412" t="s">
        <v>31</v>
      </c>
      <c r="R23" s="345">
        <v>114124</v>
      </c>
      <c r="S23" s="413" t="s">
        <v>32</v>
      </c>
      <c r="T23" s="162" t="s">
        <v>53</v>
      </c>
      <c r="U23" s="162"/>
      <c r="V23" s="162"/>
      <c r="W23" s="162">
        <v>1014624</v>
      </c>
      <c r="X23" s="162"/>
      <c r="Y23" s="162"/>
    </row>
    <row r="24" spans="1:25">
      <c r="A24" s="340" t="s">
        <v>2512</v>
      </c>
      <c r="B24" s="441" t="s">
        <v>192</v>
      </c>
      <c r="C24" s="429" t="s">
        <v>2513</v>
      </c>
      <c r="D24" s="208" t="s">
        <v>2507</v>
      </c>
      <c r="E24" s="208" t="s">
        <v>2508</v>
      </c>
      <c r="F24" s="376">
        <v>9.8000000000000007</v>
      </c>
      <c r="G24" s="430" t="s">
        <v>1258</v>
      </c>
      <c r="H24" s="208"/>
      <c r="I24" s="208"/>
      <c r="J24" s="212"/>
      <c r="K24" s="432"/>
      <c r="L24" s="341">
        <v>60</v>
      </c>
      <c r="M24" s="341">
        <v>60</v>
      </c>
      <c r="N24" s="341">
        <v>35</v>
      </c>
      <c r="O24" s="431">
        <v>6</v>
      </c>
      <c r="P24" s="320">
        <f t="shared" si="1"/>
        <v>161</v>
      </c>
      <c r="Q24" s="412" t="s">
        <v>31</v>
      </c>
      <c r="R24" s="345">
        <v>114125</v>
      </c>
      <c r="S24" s="413" t="s">
        <v>32</v>
      </c>
      <c r="T24" s="162" t="s">
        <v>53</v>
      </c>
      <c r="U24" s="162"/>
      <c r="V24" s="162"/>
      <c r="W24" s="162">
        <v>1014625</v>
      </c>
      <c r="X24" s="162"/>
      <c r="Y24" s="162"/>
    </row>
    <row r="25" spans="1:25">
      <c r="A25" s="340" t="s">
        <v>1725</v>
      </c>
      <c r="B25" s="441" t="s">
        <v>192</v>
      </c>
      <c r="C25" s="429" t="s">
        <v>2514</v>
      </c>
      <c r="D25" s="208" t="s">
        <v>2507</v>
      </c>
      <c r="E25" s="208" t="s">
        <v>2508</v>
      </c>
      <c r="F25" s="376">
        <v>9.8000000000000007</v>
      </c>
      <c r="G25" s="430" t="s">
        <v>1258</v>
      </c>
      <c r="H25" s="208"/>
      <c r="I25" s="208"/>
      <c r="J25" s="212"/>
      <c r="K25" s="432"/>
      <c r="L25" s="341">
        <v>161</v>
      </c>
      <c r="M25" s="341"/>
      <c r="N25" s="341"/>
      <c r="O25" s="431"/>
      <c r="P25" s="320">
        <f t="shared" si="1"/>
        <v>161</v>
      </c>
      <c r="Q25" s="412" t="s">
        <v>31</v>
      </c>
      <c r="R25" s="345">
        <v>114126</v>
      </c>
      <c r="S25" s="413" t="s">
        <v>32</v>
      </c>
      <c r="T25" s="162" t="s">
        <v>53</v>
      </c>
      <c r="U25" s="162"/>
      <c r="V25" s="162"/>
      <c r="W25" s="162">
        <v>1014627</v>
      </c>
      <c r="X25" s="162"/>
      <c r="Y25" s="162"/>
    </row>
    <row r="26" spans="1:25">
      <c r="A26" s="417"/>
      <c r="B26" s="417"/>
      <c r="C26" s="208"/>
      <c r="D26" s="208"/>
      <c r="E26" s="208"/>
      <c r="F26" s="376"/>
      <c r="G26" s="377"/>
      <c r="H26" s="208"/>
      <c r="I26" s="208"/>
      <c r="J26" s="208"/>
      <c r="K26" s="414"/>
      <c r="L26" s="199"/>
      <c r="M26" s="199"/>
      <c r="N26" s="199"/>
      <c r="O26" s="199"/>
      <c r="P26" s="160"/>
      <c r="Q26" s="160"/>
      <c r="R26" s="201"/>
      <c r="S26" s="160"/>
      <c r="T26" s="162"/>
      <c r="U26" s="162"/>
      <c r="V26" s="162"/>
      <c r="W26" s="162"/>
      <c r="X26" s="162"/>
      <c r="Y26" s="162"/>
    </row>
    <row r="27" spans="1:25">
      <c r="A27" s="199"/>
      <c r="B27" s="199"/>
      <c r="C27" s="199"/>
      <c r="D27" s="199"/>
      <c r="E27" s="199"/>
      <c r="F27" s="379"/>
      <c r="G27" s="200"/>
      <c r="H27" s="199"/>
      <c r="I27" s="199"/>
      <c r="J27" s="199"/>
      <c r="K27" s="158"/>
      <c r="L27" s="158"/>
      <c r="M27" s="158"/>
      <c r="N27" s="158"/>
      <c r="O27" s="158"/>
      <c r="P27" s="160"/>
      <c r="Q27" s="160"/>
      <c r="R27" s="160"/>
      <c r="S27" s="160"/>
      <c r="T27" s="162"/>
      <c r="U27" s="162"/>
      <c r="V27" s="162"/>
      <c r="W27" s="162"/>
      <c r="X27" s="162"/>
      <c r="Y27" s="162"/>
    </row>
    <row r="28" spans="1:25">
      <c r="A28" s="164" t="s">
        <v>19</v>
      </c>
      <c r="B28" s="165"/>
      <c r="C28" s="165"/>
      <c r="D28" s="165"/>
      <c r="E28" s="164"/>
      <c r="F28" s="165"/>
      <c r="G28" s="165"/>
      <c r="H28" s="164">
        <f>SUM(H20:H27)</f>
        <v>0</v>
      </c>
      <c r="I28" s="164">
        <f>SUM(I20:I27)</f>
        <v>0</v>
      </c>
      <c r="J28" s="164">
        <f>SUM(J20:J27)</f>
        <v>0</v>
      </c>
      <c r="K28" s="164">
        <f>SUM(K20:K27)</f>
        <v>0</v>
      </c>
      <c r="L28" s="164">
        <f>SUM(L20:L27)</f>
        <v>543</v>
      </c>
      <c r="M28" s="164">
        <f>SUM(M20:M27)</f>
        <v>382</v>
      </c>
      <c r="N28" s="164">
        <f>SUM(N20:N27)</f>
        <v>35</v>
      </c>
      <c r="O28" s="164">
        <f>SUM(O20:O27)</f>
        <v>6</v>
      </c>
      <c r="P28" s="164">
        <f>SUM(P20:P27)</f>
        <v>966</v>
      </c>
      <c r="Q28" s="165"/>
      <c r="R28" s="165"/>
      <c r="S28" s="165"/>
      <c r="T28" s="165"/>
      <c r="U28" s="165"/>
      <c r="V28" s="165"/>
      <c r="W28" s="165"/>
      <c r="X28" s="165"/>
      <c r="Y28" s="165"/>
    </row>
    <row r="29" spans="1:25">
      <c r="A29" s="239"/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</row>
    <row r="30" spans="1:25">
      <c r="A30" s="240" t="s">
        <v>35</v>
      </c>
      <c r="B30" s="734" t="s">
        <v>36</v>
      </c>
      <c r="C30" s="734"/>
      <c r="D30" s="237"/>
      <c r="E30" s="783" t="s">
        <v>37</v>
      </c>
      <c r="F30" s="736"/>
      <c r="G30" s="736"/>
      <c r="H30" s="736"/>
      <c r="I30" s="736"/>
      <c r="J30" s="736"/>
      <c r="K30" s="736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  <row r="31" spans="1:25">
      <c r="A31" s="241" t="s">
        <v>38</v>
      </c>
      <c r="B31" s="737" t="s">
        <v>39</v>
      </c>
      <c r="C31" s="737"/>
      <c r="D31" s="237"/>
      <c r="E31" s="783"/>
      <c r="F31" s="736"/>
      <c r="G31" s="736"/>
      <c r="H31" s="736"/>
      <c r="I31" s="736"/>
      <c r="J31" s="736"/>
      <c r="K31" s="736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</row>
    <row r="32" spans="1:25">
      <c r="A32" s="242" t="s">
        <v>40</v>
      </c>
      <c r="B32" s="738"/>
      <c r="C32" s="738"/>
      <c r="D32" s="237"/>
      <c r="E32" s="783"/>
      <c r="F32" s="736"/>
      <c r="G32" s="736"/>
      <c r="H32" s="736"/>
      <c r="I32" s="736"/>
      <c r="J32" s="736"/>
      <c r="K32" s="736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</row>
    <row r="33" spans="1:25">
      <c r="A33" s="404" t="s">
        <v>41</v>
      </c>
      <c r="B33" s="405"/>
      <c r="C33" s="406"/>
      <c r="D33" s="407"/>
      <c r="E33" s="408"/>
      <c r="F33" s="409"/>
      <c r="G33" s="410"/>
      <c r="H33" s="411"/>
      <c r="I33" s="40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8:F18"/>
    <mergeCell ref="H18:P18"/>
    <mergeCell ref="Q18:Y18"/>
    <mergeCell ref="B30:C30"/>
    <mergeCell ref="E30:E32"/>
    <mergeCell ref="F30:K32"/>
    <mergeCell ref="B31:C31"/>
    <mergeCell ref="B32:C32"/>
  </mergeCells>
  <conditionalFormatting sqref="W11">
    <cfRule type="containsText" dxfId="896" priority="33" operator="containsText" text="Terminal 1">
      <formula>NOT(ISERROR(SEARCH("Terminal 1",W11)))</formula>
    </cfRule>
    <cfRule type="containsText" dxfId="895" priority="34" operator="containsText" text="OSCC">
      <formula>NOT(ISERROR(SEARCH("OSCC",W11)))</formula>
    </cfRule>
    <cfRule type="containsText" dxfId="894" priority="35" operator="containsText" text="GPC">
      <formula>NOT(ISERROR(SEARCH("GPC",W11)))</formula>
    </cfRule>
    <cfRule type="containsText" dxfId="893" priority="36" operator="containsText" text="Helsinki">
      <formula>NOT(ISERROR(SEARCH("Helsinki",W11)))</formula>
    </cfRule>
  </conditionalFormatting>
  <conditionalFormatting sqref="T3:T10">
    <cfRule type="containsText" dxfId="892" priority="29" operator="containsText" text="Terminal 1">
      <formula>NOT(ISERROR(SEARCH("Terminal 1",T3)))</formula>
    </cfRule>
    <cfRule type="containsText" dxfId="891" priority="30" operator="containsText" text="OSCC">
      <formula>NOT(ISERROR(SEARCH("OSCC",T3)))</formula>
    </cfRule>
    <cfRule type="containsText" dxfId="890" priority="31" operator="containsText" text="GPC">
      <formula>NOT(ISERROR(SEARCH("GPC",T3)))</formula>
    </cfRule>
    <cfRule type="containsText" dxfId="889" priority="32" operator="containsText" text="Helsinki">
      <formula>NOT(ISERROR(SEARCH("Helsinki",T3)))</formula>
    </cfRule>
  </conditionalFormatting>
  <conditionalFormatting sqref="U3:U9">
    <cfRule type="cellIs" dxfId="888" priority="26" operator="equal">
      <formula>"LAST"</formula>
    </cfRule>
    <cfRule type="cellIs" dxfId="887" priority="27" operator="equal">
      <formula>"FIRST"</formula>
    </cfRule>
    <cfRule type="cellIs" dxfId="886" priority="28" operator="equal">
      <formula>"MIDDLE"</formula>
    </cfRule>
  </conditionalFormatting>
  <conditionalFormatting sqref="W28">
    <cfRule type="containsText" dxfId="885" priority="22" operator="containsText" text="Terminal 1">
      <formula>NOT(ISERROR(SEARCH("Terminal 1",W28)))</formula>
    </cfRule>
    <cfRule type="containsText" dxfId="884" priority="23" operator="containsText" text="OSCC">
      <formula>NOT(ISERROR(SEARCH("OSCC",W28)))</formula>
    </cfRule>
    <cfRule type="containsText" dxfId="883" priority="24" operator="containsText" text="GPC">
      <formula>NOT(ISERROR(SEARCH("GPC",W28)))</formula>
    </cfRule>
    <cfRule type="containsText" dxfId="882" priority="25" operator="containsText" text="Helsinki">
      <formula>NOT(ISERROR(SEARCH("Helsinki",W28)))</formula>
    </cfRule>
  </conditionalFormatting>
  <conditionalFormatting sqref="T20:T27">
    <cfRule type="containsText" dxfId="881" priority="18" operator="containsText" text="Terminal 1">
      <formula>NOT(ISERROR(SEARCH("Terminal 1",T20)))</formula>
    </cfRule>
    <cfRule type="containsText" dxfId="880" priority="19" operator="containsText" text="OSCC">
      <formula>NOT(ISERROR(SEARCH("OSCC",T20)))</formula>
    </cfRule>
    <cfRule type="containsText" dxfId="879" priority="20" operator="containsText" text="GPC">
      <formula>NOT(ISERROR(SEARCH("GPC",T20)))</formula>
    </cfRule>
    <cfRule type="containsText" dxfId="878" priority="21" operator="containsText" text="Helsinki">
      <formula>NOT(ISERROR(SEARCH("Helsinki",T20)))</formula>
    </cfRule>
  </conditionalFormatting>
  <conditionalFormatting sqref="U20:U26">
    <cfRule type="cellIs" dxfId="877" priority="15" operator="equal">
      <formula>"LAST"</formula>
    </cfRule>
    <cfRule type="cellIs" dxfId="876" priority="16" operator="equal">
      <formula>"FIRST"</formula>
    </cfRule>
    <cfRule type="cellIs" dxfId="875" priority="17" operator="equal">
      <formula>"MIDDLE"</formula>
    </cfRule>
  </conditionalFormatting>
  <dataValidations count="2">
    <dataValidation type="list" showInputMessage="1" showErrorMessage="1" sqref="W11 T20:T27 W28 T3:T10" xr:uid="{E4AC7221-07B3-4972-9CDF-075FEFD01A4C}">
      <formula1>"GPC, OSCC, Terminal 1, Helsinki"</formula1>
    </dataValidation>
    <dataValidation type="list" allowBlank="1" showInputMessage="1" showErrorMessage="1" sqref="U20:U26 U3:U9" xr:uid="{6E119206-CB8F-40BE-A512-701054DEF80B}">
      <formula1>"FIRST, MIDDLE, LAST"</formula1>
    </dataValidation>
  </dataValidations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F0AB-70BE-43E4-B2D8-62D250F4126B}">
  <sheetPr>
    <tabColor rgb="FF7030A0"/>
  </sheetPr>
  <dimension ref="A1:Y14"/>
  <sheetViews>
    <sheetView workbookViewId="0">
      <selection activeCell="X8" sqref="X8"/>
    </sheetView>
  </sheetViews>
  <sheetFormatPr defaultRowHeight="15"/>
  <cols>
    <col min="1" max="1" width="18.5703125" customWidth="1"/>
    <col min="2" max="2" width="11.140625" customWidth="1"/>
    <col min="3" max="3" width="14.85546875" customWidth="1"/>
    <col min="5" max="5" width="14.42578125" customWidth="1"/>
    <col min="18" max="18" width="12" customWidth="1"/>
    <col min="21" max="21" width="14.140625" customWidth="1"/>
    <col min="22" max="22" width="11.42578125" customWidth="1"/>
    <col min="23" max="23" width="11.140625" customWidth="1"/>
    <col min="24" max="24" width="15.5703125" customWidth="1"/>
    <col min="25" max="25" width="13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2515</v>
      </c>
      <c r="I1" s="730"/>
      <c r="J1" s="730"/>
      <c r="K1" s="730"/>
      <c r="L1" s="730"/>
      <c r="M1" s="730"/>
      <c r="N1" s="730"/>
      <c r="O1" s="730"/>
      <c r="P1" s="731"/>
      <c r="Q1" s="773" t="s">
        <v>78</v>
      </c>
      <c r="R1" s="730"/>
      <c r="S1" s="730"/>
      <c r="T1" s="730"/>
      <c r="U1" s="730"/>
      <c r="V1" s="730"/>
      <c r="W1" s="730"/>
      <c r="X1" s="730"/>
      <c r="Y1" s="731"/>
    </row>
    <row r="2" spans="1:25" ht="27" customHeight="1">
      <c r="A2" s="321" t="s">
        <v>3</v>
      </c>
      <c r="B2" s="321" t="s">
        <v>4</v>
      </c>
      <c r="C2" s="321" t="s">
        <v>5</v>
      </c>
      <c r="D2" s="321" t="s">
        <v>6</v>
      </c>
      <c r="E2" s="321" t="s">
        <v>7</v>
      </c>
      <c r="F2" s="321" t="s">
        <v>8</v>
      </c>
      <c r="G2" s="378" t="s">
        <v>10</v>
      </c>
      <c r="H2" s="315" t="s">
        <v>11</v>
      </c>
      <c r="I2" s="315" t="s">
        <v>12</v>
      </c>
      <c r="J2" s="315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321" t="s">
        <v>19</v>
      </c>
      <c r="Q2" s="321" t="s">
        <v>20</v>
      </c>
      <c r="R2" s="321" t="s">
        <v>9</v>
      </c>
      <c r="S2" s="321" t="s">
        <v>21</v>
      </c>
      <c r="T2" s="321" t="s">
        <v>24</v>
      </c>
      <c r="U2" s="321" t="s">
        <v>25</v>
      </c>
      <c r="V2" s="321" t="s">
        <v>27</v>
      </c>
      <c r="W2" s="321" t="s">
        <v>28</v>
      </c>
      <c r="X2" s="321" t="s">
        <v>29</v>
      </c>
      <c r="Y2" s="321" t="s">
        <v>30</v>
      </c>
    </row>
    <row r="3" spans="1:25" ht="15.75" customHeight="1">
      <c r="A3" s="341" t="s">
        <v>146</v>
      </c>
      <c r="B3" s="429" t="s">
        <v>192</v>
      </c>
      <c r="C3" s="449" t="s">
        <v>2516</v>
      </c>
      <c r="D3" s="450" t="s">
        <v>747</v>
      </c>
      <c r="E3" s="450" t="s">
        <v>2517</v>
      </c>
      <c r="F3" s="450">
        <v>10.199999999999999</v>
      </c>
      <c r="G3" s="430" t="s">
        <v>1258</v>
      </c>
      <c r="H3" s="440"/>
      <c r="I3" s="440"/>
      <c r="J3" s="440"/>
      <c r="K3" s="444"/>
      <c r="L3" s="341"/>
      <c r="M3" s="341">
        <v>161</v>
      </c>
      <c r="N3" s="447"/>
      <c r="O3" s="439"/>
      <c r="P3" s="439"/>
      <c r="Q3" s="412" t="s">
        <v>31</v>
      </c>
      <c r="R3" s="341">
        <v>114073</v>
      </c>
      <c r="S3" s="438" t="s">
        <v>32</v>
      </c>
      <c r="T3" s="204" t="s">
        <v>59</v>
      </c>
      <c r="U3" s="162" t="s">
        <v>54</v>
      </c>
      <c r="V3" s="439"/>
      <c r="W3" s="439">
        <v>1014576</v>
      </c>
      <c r="X3" s="439"/>
      <c r="Y3" s="439"/>
    </row>
    <row r="4" spans="1:25">
      <c r="A4" s="341" t="s">
        <v>146</v>
      </c>
      <c r="B4" s="442" t="s">
        <v>66</v>
      </c>
      <c r="C4" s="433" t="s">
        <v>2518</v>
      </c>
      <c r="D4" s="417" t="s">
        <v>910</v>
      </c>
      <c r="E4" s="417" t="s">
        <v>2519</v>
      </c>
      <c r="F4" s="434">
        <v>10</v>
      </c>
      <c r="G4" s="430" t="s">
        <v>1258</v>
      </c>
      <c r="H4" s="417"/>
      <c r="I4" s="417"/>
      <c r="J4" s="435"/>
      <c r="K4" s="445"/>
      <c r="L4" s="341">
        <v>161</v>
      </c>
      <c r="M4" s="341"/>
      <c r="N4" s="436"/>
      <c r="O4" s="414"/>
      <c r="P4" s="201"/>
      <c r="Q4" s="437" t="s">
        <v>31</v>
      </c>
      <c r="R4" s="341">
        <v>114074</v>
      </c>
      <c r="S4" s="438" t="s">
        <v>32</v>
      </c>
      <c r="T4" s="204" t="s">
        <v>53</v>
      </c>
      <c r="U4" s="162" t="s">
        <v>654</v>
      </c>
      <c r="V4" s="204"/>
      <c r="W4" s="204">
        <v>1014577</v>
      </c>
      <c r="X4" s="204"/>
      <c r="Y4" s="204"/>
    </row>
    <row r="5" spans="1:25">
      <c r="A5" s="341" t="s">
        <v>1725</v>
      </c>
      <c r="B5" s="443" t="s">
        <v>66</v>
      </c>
      <c r="C5" s="429" t="s">
        <v>2520</v>
      </c>
      <c r="D5" s="208" t="s">
        <v>910</v>
      </c>
      <c r="E5" s="208" t="s">
        <v>2519</v>
      </c>
      <c r="F5" s="376">
        <v>10</v>
      </c>
      <c r="G5" s="430" t="s">
        <v>1258</v>
      </c>
      <c r="H5" s="208"/>
      <c r="I5" s="208"/>
      <c r="J5" s="212"/>
      <c r="K5" s="446"/>
      <c r="L5" s="341">
        <v>161</v>
      </c>
      <c r="M5" s="341">
        <v>0</v>
      </c>
      <c r="N5" s="431"/>
      <c r="O5" s="278"/>
      <c r="P5" s="160"/>
      <c r="Q5" s="412" t="s">
        <v>31</v>
      </c>
      <c r="R5" s="341">
        <v>114075</v>
      </c>
      <c r="S5" s="413" t="s">
        <v>32</v>
      </c>
      <c r="T5" s="162" t="s">
        <v>53</v>
      </c>
      <c r="U5" s="162" t="s">
        <v>654</v>
      </c>
      <c r="V5" s="162"/>
      <c r="W5" s="162">
        <v>1014579</v>
      </c>
      <c r="X5" s="162"/>
      <c r="Y5" s="162"/>
    </row>
    <row r="6" spans="1:25">
      <c r="A6" s="341" t="s">
        <v>304</v>
      </c>
      <c r="B6" s="443" t="s">
        <v>66</v>
      </c>
      <c r="C6" s="429" t="s">
        <v>2521</v>
      </c>
      <c r="D6" s="208" t="s">
        <v>910</v>
      </c>
      <c r="E6" s="208" t="s">
        <v>2519</v>
      </c>
      <c r="F6" s="376">
        <v>10</v>
      </c>
      <c r="G6" s="430" t="s">
        <v>1258</v>
      </c>
      <c r="H6" s="208"/>
      <c r="I6" s="208"/>
      <c r="J6" s="212"/>
      <c r="K6" s="446"/>
      <c r="L6" s="341"/>
      <c r="M6" s="341">
        <v>161</v>
      </c>
      <c r="N6" s="431"/>
      <c r="O6" s="278"/>
      <c r="P6" s="160"/>
      <c r="Q6" s="412" t="s">
        <v>31</v>
      </c>
      <c r="R6" s="341">
        <v>114076</v>
      </c>
      <c r="S6" s="413" t="s">
        <v>32</v>
      </c>
      <c r="T6" s="162" t="s">
        <v>53</v>
      </c>
      <c r="U6" s="162" t="s">
        <v>654</v>
      </c>
      <c r="V6" s="162"/>
      <c r="W6" s="162">
        <v>1014580</v>
      </c>
      <c r="X6" s="162"/>
      <c r="Y6" s="162"/>
    </row>
    <row r="7" spans="1:25">
      <c r="A7" s="341" t="s">
        <v>304</v>
      </c>
      <c r="B7" s="443" t="s">
        <v>66</v>
      </c>
      <c r="C7" s="429" t="s">
        <v>2522</v>
      </c>
      <c r="D7" s="208" t="s">
        <v>910</v>
      </c>
      <c r="E7" s="208" t="s">
        <v>2519</v>
      </c>
      <c r="F7" s="376">
        <v>10</v>
      </c>
      <c r="G7" s="430" t="s">
        <v>1258</v>
      </c>
      <c r="H7" s="208"/>
      <c r="I7" s="208"/>
      <c r="J7" s="212"/>
      <c r="K7" s="446"/>
      <c r="L7" s="341"/>
      <c r="M7" s="341">
        <v>161</v>
      </c>
      <c r="N7" s="431"/>
      <c r="O7" s="278"/>
      <c r="P7" s="160"/>
      <c r="Q7" s="412" t="s">
        <v>31</v>
      </c>
      <c r="R7" s="341">
        <v>114077</v>
      </c>
      <c r="S7" s="413" t="s">
        <v>32</v>
      </c>
      <c r="T7" s="162" t="s">
        <v>53</v>
      </c>
      <c r="U7" s="162" t="s">
        <v>654</v>
      </c>
      <c r="V7" s="162"/>
      <c r="W7" s="162">
        <v>1014582</v>
      </c>
      <c r="X7" s="162"/>
      <c r="Y7" s="162"/>
    </row>
    <row r="8" spans="1:25" ht="23.25">
      <c r="A8" s="341" t="s">
        <v>1169</v>
      </c>
      <c r="B8" s="431" t="s">
        <v>985</v>
      </c>
      <c r="C8" s="429" t="s">
        <v>2523</v>
      </c>
      <c r="D8" s="208" t="s">
        <v>987</v>
      </c>
      <c r="E8" s="208" t="s">
        <v>2524</v>
      </c>
      <c r="F8" s="376" t="s">
        <v>2525</v>
      </c>
      <c r="G8" s="430"/>
      <c r="H8" s="208"/>
      <c r="I8" s="208"/>
      <c r="J8" s="212"/>
      <c r="K8" s="446"/>
      <c r="L8" s="341">
        <v>75</v>
      </c>
      <c r="M8" s="341"/>
      <c r="N8" s="431"/>
      <c r="O8" s="278"/>
      <c r="P8" s="160"/>
      <c r="Q8" s="160" t="s">
        <v>33</v>
      </c>
      <c r="R8" s="419">
        <v>114018</v>
      </c>
      <c r="S8" s="160" t="s">
        <v>34</v>
      </c>
      <c r="T8" s="162" t="s">
        <v>213</v>
      </c>
      <c r="U8" s="162" t="s">
        <v>60</v>
      </c>
      <c r="V8" s="162"/>
      <c r="W8" s="162">
        <v>1014584</v>
      </c>
      <c r="X8" s="307" t="s">
        <v>990</v>
      </c>
      <c r="Y8" s="162"/>
    </row>
    <row r="9" spans="1:25">
      <c r="A9" s="335" t="s">
        <v>19</v>
      </c>
      <c r="B9" s="165"/>
      <c r="C9" s="165"/>
      <c r="D9" s="165"/>
      <c r="E9" s="164"/>
      <c r="F9" s="165"/>
      <c r="G9" s="165"/>
      <c r="H9" s="164">
        <f>SUM(H4:H8)</f>
        <v>0</v>
      </c>
      <c r="I9" s="164">
        <f>SUM(I4:I8)</f>
        <v>0</v>
      </c>
      <c r="J9" s="164">
        <f>SUM(J4:J8)</f>
        <v>0</v>
      </c>
      <c r="K9" s="335">
        <f>SUM(K4:K8)</f>
        <v>0</v>
      </c>
      <c r="L9" s="335">
        <f>SUM(L3:L8)</f>
        <v>397</v>
      </c>
      <c r="M9" s="335">
        <f t="shared" ref="M9:O9" si="0">SUM(M3:M8)</f>
        <v>483</v>
      </c>
      <c r="N9" s="335">
        <f t="shared" si="0"/>
        <v>0</v>
      </c>
      <c r="O9" s="335">
        <f t="shared" si="0"/>
        <v>0</v>
      </c>
      <c r="P9" s="164">
        <f>SUM(P4:P8)</f>
        <v>0</v>
      </c>
      <c r="Q9" s="165"/>
      <c r="R9" s="165"/>
      <c r="S9" s="165"/>
      <c r="T9" s="165"/>
      <c r="U9" s="165"/>
      <c r="V9" s="165"/>
      <c r="W9" s="165"/>
      <c r="X9" s="165"/>
      <c r="Y9" s="165"/>
    </row>
    <row r="10" spans="1:25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</row>
    <row r="11" spans="1:25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</row>
    <row r="12" spans="1:25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404" t="s">
        <v>41</v>
      </c>
      <c r="B14" s="405"/>
      <c r="C14" s="406"/>
      <c r="D14" s="407"/>
      <c r="E14" s="408"/>
      <c r="F14" s="409"/>
      <c r="G14" s="410"/>
      <c r="H14" s="411"/>
      <c r="I14" s="40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</row>
  </sheetData>
  <mergeCells count="8">
    <mergeCell ref="A1:F1"/>
    <mergeCell ref="H1:P1"/>
    <mergeCell ref="Q1:Y1"/>
    <mergeCell ref="B11:C11"/>
    <mergeCell ref="E11:E13"/>
    <mergeCell ref="F11:K13"/>
    <mergeCell ref="B12:C12"/>
    <mergeCell ref="B13:C13"/>
  </mergeCells>
  <conditionalFormatting sqref="W9 T3:T8">
    <cfRule type="containsText" dxfId="874" priority="19" operator="containsText" text="Terminal 1">
      <formula>NOT(ISERROR(SEARCH("Terminal 1",T3)))</formula>
    </cfRule>
    <cfRule type="containsText" dxfId="873" priority="20" operator="containsText" text="OSCC">
      <formula>NOT(ISERROR(SEARCH("OSCC",T3)))</formula>
    </cfRule>
    <cfRule type="containsText" dxfId="872" priority="21" operator="containsText" text="GPC">
      <formula>NOT(ISERROR(SEARCH("GPC",T3)))</formula>
    </cfRule>
    <cfRule type="containsText" dxfId="871" priority="22" operator="containsText" text="Helsinki">
      <formula>NOT(ISERROR(SEARCH("Helsinki",T3)))</formula>
    </cfRule>
  </conditionalFormatting>
  <conditionalFormatting sqref="U3:U8">
    <cfRule type="cellIs" dxfId="870" priority="12" operator="equal">
      <formula>"LAST"</formula>
    </cfRule>
    <cfRule type="cellIs" dxfId="869" priority="13" operator="equal">
      <formula>"FIRST"</formula>
    </cfRule>
    <cfRule type="cellIs" dxfId="868" priority="14" operator="equal">
      <formula>"MIDDLE"</formula>
    </cfRule>
  </conditionalFormatting>
  <dataValidations count="2">
    <dataValidation type="list" showInputMessage="1" showErrorMessage="1" sqref="W9 T3:T8" xr:uid="{44D783ED-9179-4040-ACC5-BFB72D8179D6}">
      <formula1>"GPC, OSCC, Terminal 1, Helsinki"</formula1>
    </dataValidation>
    <dataValidation type="list" allowBlank="1" showInputMessage="1" showErrorMessage="1" sqref="U3:U8" xr:uid="{BC704FCA-00D1-40EB-B14A-E0161198007C}">
      <formula1>"FIRST, MIDDLE, LAST"</formula1>
    </dataValidation>
  </dataValidations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6938-8AF9-4BE8-B1D4-DA7542C779D6}">
  <sheetPr>
    <tabColor rgb="FFFFC000"/>
  </sheetPr>
  <dimension ref="A1:Y30"/>
  <sheetViews>
    <sheetView workbookViewId="0">
      <selection activeCell="S14" sqref="S1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30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260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71</v>
      </c>
      <c r="B3" s="158" t="s">
        <v>72</v>
      </c>
      <c r="C3" s="207" t="s">
        <v>2526</v>
      </c>
      <c r="D3" s="158" t="s">
        <v>101</v>
      </c>
      <c r="E3" s="158" t="s">
        <v>2527</v>
      </c>
      <c r="F3" s="236">
        <v>12.8</v>
      </c>
      <c r="G3" s="159"/>
      <c r="H3" s="158"/>
      <c r="I3" s="158"/>
      <c r="J3" s="158"/>
      <c r="K3" s="158"/>
      <c r="L3" s="158">
        <v>154</v>
      </c>
      <c r="M3" s="158">
        <v>7</v>
      </c>
      <c r="N3" s="158"/>
      <c r="O3" s="158"/>
      <c r="P3" s="160">
        <f>SUM(H3:O3)</f>
        <v>161</v>
      </c>
      <c r="Q3" s="160" t="s">
        <v>33</v>
      </c>
      <c r="R3" s="160">
        <v>113994</v>
      </c>
      <c r="S3" s="160" t="s">
        <v>34</v>
      </c>
      <c r="T3" s="162" t="s">
        <v>59</v>
      </c>
      <c r="U3" s="162"/>
      <c r="V3" s="162"/>
      <c r="W3" s="162">
        <v>1014532</v>
      </c>
      <c r="X3" s="291" t="s">
        <v>2528</v>
      </c>
      <c r="Y3" s="162"/>
    </row>
    <row r="4" spans="1:25">
      <c r="A4" s="158"/>
      <c r="B4" s="158"/>
      <c r="C4" s="158"/>
      <c r="D4" s="158"/>
      <c r="E4" s="158"/>
      <c r="F4" s="236"/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310"/>
      <c r="R4" s="160"/>
      <c r="S4" s="160"/>
      <c r="T4" s="162"/>
      <c r="U4" s="162"/>
      <c r="V4" s="162"/>
      <c r="W4" s="162"/>
      <c r="X4" s="162"/>
      <c r="Y4" s="162"/>
    </row>
    <row r="5" spans="1:25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310"/>
      <c r="R5" s="160"/>
      <c r="S5" s="160"/>
      <c r="T5" s="162"/>
      <c r="U5" s="162"/>
      <c r="V5" s="162"/>
      <c r="W5" s="162"/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310"/>
      <c r="R6" s="160"/>
      <c r="S6" s="160"/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310"/>
      <c r="R7" s="160"/>
      <c r="S7" s="160"/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/>
      <c r="R8" s="160"/>
      <c r="S8" s="16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160"/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154</v>
      </c>
      <c r="M11" s="164">
        <f>SUM(M3:M10)</f>
        <v>7</v>
      </c>
      <c r="N11" s="164">
        <f>SUM(N3:N10)</f>
        <v>0</v>
      </c>
      <c r="O11" s="164">
        <f>SUM(O3:O10)</f>
        <v>0</v>
      </c>
      <c r="P11" s="164">
        <f>SUM(P3:P10)</f>
        <v>161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867" priority="15" operator="containsText" text="Terminal 1">
      <formula>NOT(ISERROR(SEARCH("Terminal 1",W11)))</formula>
    </cfRule>
    <cfRule type="containsText" dxfId="866" priority="16" operator="containsText" text="OSCC">
      <formula>NOT(ISERROR(SEARCH("OSCC",W11)))</formula>
    </cfRule>
    <cfRule type="containsText" dxfId="865" priority="17" operator="containsText" text="GPC">
      <formula>NOT(ISERROR(SEARCH("GPC",W11)))</formula>
    </cfRule>
    <cfRule type="containsText" dxfId="864" priority="18" operator="containsText" text="Helsinki">
      <formula>NOT(ISERROR(SEARCH("Helsinki",W11)))</formula>
    </cfRule>
  </conditionalFormatting>
  <conditionalFormatting sqref="T19:T25">
    <cfRule type="containsText" dxfId="863" priority="11" operator="containsText" text="Terminal 1">
      <formula>NOT(ISERROR(SEARCH("Terminal 1",T19)))</formula>
    </cfRule>
    <cfRule type="containsText" dxfId="862" priority="12" operator="containsText" text="OSCC">
      <formula>NOT(ISERROR(SEARCH("OSCC",T19)))</formula>
    </cfRule>
    <cfRule type="containsText" dxfId="861" priority="13" operator="containsText" text="GPC">
      <formula>NOT(ISERROR(SEARCH("GPC",T19)))</formula>
    </cfRule>
    <cfRule type="containsText" dxfId="860" priority="14" operator="containsText" text="Helsinki">
      <formula>NOT(ISERROR(SEARCH("Helsinki",T19)))</formula>
    </cfRule>
  </conditionalFormatting>
  <conditionalFormatting sqref="T3:T10">
    <cfRule type="containsText" dxfId="859" priority="7" operator="containsText" text="Terminal 1">
      <formula>NOT(ISERROR(SEARCH("Terminal 1",T3)))</formula>
    </cfRule>
    <cfRule type="containsText" dxfId="858" priority="8" operator="containsText" text="OSCC">
      <formula>NOT(ISERROR(SEARCH("OSCC",T3)))</formula>
    </cfRule>
    <cfRule type="containsText" dxfId="857" priority="9" operator="containsText" text="GPC">
      <formula>NOT(ISERROR(SEARCH("GPC",T3)))</formula>
    </cfRule>
    <cfRule type="containsText" dxfId="856" priority="10" operator="containsText" text="Helsinki">
      <formula>NOT(ISERROR(SEARCH("Helsinki",T3)))</formula>
    </cfRule>
  </conditionalFormatting>
  <conditionalFormatting sqref="U3:U9">
    <cfRule type="cellIs" dxfId="855" priority="4" operator="equal">
      <formula>"LAST"</formula>
    </cfRule>
    <cfRule type="cellIs" dxfId="854" priority="5" operator="equal">
      <formula>"FIRST"</formula>
    </cfRule>
    <cfRule type="cellIs" dxfId="853" priority="6" operator="equal">
      <formula>"MIDDLE"</formula>
    </cfRule>
  </conditionalFormatting>
  <conditionalFormatting sqref="U19:U25">
    <cfRule type="cellIs" dxfId="852" priority="1" operator="equal">
      <formula>"LAST"</formula>
    </cfRule>
    <cfRule type="cellIs" dxfId="851" priority="2" operator="equal">
      <formula>"FIRST"</formula>
    </cfRule>
    <cfRule type="cellIs" dxfId="850" priority="3" operator="equal">
      <formula>"MIDDLE"</formula>
    </cfRule>
  </conditionalFormatting>
  <dataValidations count="2">
    <dataValidation type="list" allowBlank="1" showInputMessage="1" showErrorMessage="1" sqref="U3:U9 U19:U25" xr:uid="{6394C761-2682-4FBA-A59B-7005180E302A}">
      <formula1>"FIRST, MIDDLE, LAST"</formula1>
    </dataValidation>
    <dataValidation type="list" showInputMessage="1" showErrorMessage="1" sqref="W11 W26 T19:T25 T3:T10" xr:uid="{E7E51891-50BF-4D4F-B9E9-7D1C4175CD90}">
      <formula1>"GPC, OSCC, Terminal 1, Helsinki"</formula1>
    </dataValidation>
  </dataValidations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B891-36ED-4879-A037-EFC55702C23F}">
  <sheetPr>
    <tabColor rgb="FFFFC000"/>
  </sheetPr>
  <dimension ref="A1:Y16"/>
  <sheetViews>
    <sheetView workbookViewId="0">
      <selection activeCell="W8" sqref="W8"/>
    </sheetView>
  </sheetViews>
  <sheetFormatPr defaultRowHeight="15"/>
  <cols>
    <col min="1" max="1" width="19.7109375" customWidth="1"/>
    <col min="3" max="3" width="21.140625" customWidth="1"/>
    <col min="4" max="4" width="10.28515625" customWidth="1"/>
    <col min="5" max="5" width="14.5703125" customWidth="1"/>
    <col min="17" max="17" width="9.42578125" customWidth="1"/>
    <col min="18" max="18" width="11.85546875" customWidth="1"/>
    <col min="19" max="19" width="9.5703125" customWidth="1"/>
    <col min="21" max="21" width="15" customWidth="1"/>
    <col min="22" max="22" width="11.28515625" customWidth="1"/>
    <col min="23" max="23" width="11.140625" customWidth="1"/>
    <col min="24" max="24" width="10.85546875" customWidth="1"/>
    <col min="25" max="25" width="11.28515625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2491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21" t="s">
        <v>3</v>
      </c>
      <c r="B2" s="321" t="s">
        <v>4</v>
      </c>
      <c r="C2" s="321" t="s">
        <v>5</v>
      </c>
      <c r="D2" s="321" t="s">
        <v>6</v>
      </c>
      <c r="E2" s="321" t="s">
        <v>7</v>
      </c>
      <c r="F2" s="321" t="s">
        <v>8</v>
      </c>
      <c r="G2" s="415" t="s">
        <v>10</v>
      </c>
      <c r="H2" s="315" t="s">
        <v>11</v>
      </c>
      <c r="I2" s="315" t="s">
        <v>12</v>
      </c>
      <c r="J2" s="315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31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341" t="s">
        <v>283</v>
      </c>
      <c r="B3" s="341" t="s">
        <v>192</v>
      </c>
      <c r="C3" s="420" t="s">
        <v>2529</v>
      </c>
      <c r="D3" s="208" t="s">
        <v>2043</v>
      </c>
      <c r="E3" s="208" t="s">
        <v>2530</v>
      </c>
      <c r="F3" s="376">
        <v>11.4</v>
      </c>
      <c r="G3" s="377"/>
      <c r="H3" s="208"/>
      <c r="I3" s="208"/>
      <c r="J3" s="212"/>
      <c r="K3" s="348">
        <v>54</v>
      </c>
      <c r="L3" s="341">
        <v>54</v>
      </c>
      <c r="M3" s="348">
        <v>53</v>
      </c>
      <c r="N3" s="341"/>
      <c r="O3" s="341"/>
      <c r="P3" s="320">
        <f>SUM(H3:O3)</f>
        <v>161</v>
      </c>
      <c r="Q3" s="412" t="s">
        <v>31</v>
      </c>
      <c r="R3" s="341">
        <v>113943</v>
      </c>
      <c r="S3" s="413" t="s">
        <v>32</v>
      </c>
      <c r="T3" s="162" t="s">
        <v>59</v>
      </c>
      <c r="U3" s="162" t="s">
        <v>60</v>
      </c>
      <c r="V3" s="162"/>
      <c r="W3" s="162">
        <v>1014473</v>
      </c>
      <c r="X3" s="162"/>
      <c r="Y3" s="162"/>
    </row>
    <row r="4" spans="1:25">
      <c r="A4" s="427" t="s">
        <v>688</v>
      </c>
      <c r="B4" s="427" t="s">
        <v>66</v>
      </c>
      <c r="C4" s="428" t="s">
        <v>2531</v>
      </c>
      <c r="D4" s="208" t="s">
        <v>1982</v>
      </c>
      <c r="E4" s="208" t="s">
        <v>2532</v>
      </c>
      <c r="F4" s="376">
        <v>10.3</v>
      </c>
      <c r="G4" s="426"/>
      <c r="H4" s="208"/>
      <c r="I4" s="208"/>
      <c r="J4" s="212"/>
      <c r="K4" s="341"/>
      <c r="L4" s="427">
        <v>0</v>
      </c>
      <c r="M4" s="341"/>
      <c r="N4" s="341"/>
      <c r="O4" s="341"/>
      <c r="P4" s="320">
        <f>SUM(H4:O4)</f>
        <v>0</v>
      </c>
      <c r="Q4" s="412" t="s">
        <v>31</v>
      </c>
      <c r="R4" s="341">
        <v>113945</v>
      </c>
      <c r="S4" s="413" t="s">
        <v>32</v>
      </c>
      <c r="T4" s="162" t="s">
        <v>59</v>
      </c>
      <c r="U4" s="162" t="s">
        <v>60</v>
      </c>
      <c r="V4" s="162"/>
      <c r="W4" s="162"/>
      <c r="X4" s="162"/>
      <c r="Y4" s="162"/>
    </row>
    <row r="5" spans="1:25">
      <c r="A5" s="341" t="s">
        <v>688</v>
      </c>
      <c r="B5" s="341" t="s">
        <v>208</v>
      </c>
      <c r="C5" s="420" t="s">
        <v>2533</v>
      </c>
      <c r="D5" s="208" t="s">
        <v>1652</v>
      </c>
      <c r="E5" s="208" t="s">
        <v>2534</v>
      </c>
      <c r="F5" s="376">
        <v>11.8</v>
      </c>
      <c r="G5" s="377"/>
      <c r="H5" s="208"/>
      <c r="I5" s="208"/>
      <c r="J5" s="212"/>
      <c r="K5" s="341"/>
      <c r="L5" s="341"/>
      <c r="M5" s="348">
        <v>54</v>
      </c>
      <c r="N5" s="348">
        <v>54</v>
      </c>
      <c r="O5" s="341"/>
      <c r="P5" s="320">
        <f>SUM(H5:O5)</f>
        <v>108</v>
      </c>
      <c r="Q5" s="412" t="s">
        <v>31</v>
      </c>
      <c r="R5" s="341">
        <v>113946</v>
      </c>
      <c r="S5" s="413" t="s">
        <v>32</v>
      </c>
      <c r="T5" s="162" t="s">
        <v>53</v>
      </c>
      <c r="U5" s="162" t="s">
        <v>54</v>
      </c>
      <c r="V5" s="162"/>
      <c r="W5" s="162">
        <v>1014474</v>
      </c>
      <c r="X5" s="162"/>
      <c r="Y5" s="162"/>
    </row>
    <row r="6" spans="1:25">
      <c r="A6" s="341" t="s">
        <v>61</v>
      </c>
      <c r="B6" s="341" t="s">
        <v>192</v>
      </c>
      <c r="C6" s="420" t="s">
        <v>2535</v>
      </c>
      <c r="D6" s="208" t="s">
        <v>2043</v>
      </c>
      <c r="E6" s="208" t="s">
        <v>2530</v>
      </c>
      <c r="F6" s="376">
        <v>11.4</v>
      </c>
      <c r="G6" s="426" t="s">
        <v>2536</v>
      </c>
      <c r="H6" s="208"/>
      <c r="I6" s="208"/>
      <c r="J6" s="212"/>
      <c r="K6" s="341"/>
      <c r="L6" s="341"/>
      <c r="M6" s="424">
        <v>107</v>
      </c>
      <c r="N6" s="348">
        <v>27</v>
      </c>
      <c r="O6" s="424">
        <v>27</v>
      </c>
      <c r="P6" s="320">
        <f>SUM(H6:O6)</f>
        <v>161</v>
      </c>
      <c r="Q6" s="412" t="s">
        <v>31</v>
      </c>
      <c r="R6" s="341">
        <v>113944</v>
      </c>
      <c r="S6" s="413" t="s">
        <v>32</v>
      </c>
      <c r="T6" s="162" t="s">
        <v>59</v>
      </c>
      <c r="U6" s="162" t="s">
        <v>60</v>
      </c>
      <c r="V6" s="162"/>
      <c r="W6" s="162">
        <v>1014475</v>
      </c>
      <c r="X6" s="162"/>
      <c r="Y6" s="162"/>
    </row>
    <row r="7" spans="1:25">
      <c r="A7" s="341" t="s">
        <v>788</v>
      </c>
      <c r="B7" s="341" t="s">
        <v>66</v>
      </c>
      <c r="C7" s="420" t="s">
        <v>2537</v>
      </c>
      <c r="D7" s="208" t="s">
        <v>619</v>
      </c>
      <c r="E7" s="208" t="s">
        <v>2538</v>
      </c>
      <c r="F7" s="376">
        <v>10.3</v>
      </c>
      <c r="G7" s="377"/>
      <c r="H7" s="208"/>
      <c r="I7" s="208"/>
      <c r="J7" s="212"/>
      <c r="K7" s="348">
        <v>161</v>
      </c>
      <c r="L7" s="341"/>
      <c r="M7" s="341"/>
      <c r="N7" s="341"/>
      <c r="O7" s="341"/>
      <c r="P7" s="320">
        <f>SUM(H7:O7)</f>
        <v>161</v>
      </c>
      <c r="Q7" s="412" t="s">
        <v>31</v>
      </c>
      <c r="R7" s="341">
        <v>113947</v>
      </c>
      <c r="S7" s="413" t="s">
        <v>32</v>
      </c>
      <c r="T7" s="162" t="s">
        <v>59</v>
      </c>
      <c r="U7" s="162" t="s">
        <v>60</v>
      </c>
      <c r="V7" s="162"/>
      <c r="W7" s="162">
        <v>1014476</v>
      </c>
      <c r="X7" s="162"/>
      <c r="Y7" s="162"/>
    </row>
    <row r="8" spans="1:25">
      <c r="A8" s="427" t="s">
        <v>63</v>
      </c>
      <c r="B8" s="427" t="s">
        <v>66</v>
      </c>
      <c r="C8" s="428" t="s">
        <v>2539</v>
      </c>
      <c r="D8" s="208" t="s">
        <v>619</v>
      </c>
      <c r="E8" s="208" t="s">
        <v>2538</v>
      </c>
      <c r="F8" s="376">
        <v>10.3</v>
      </c>
      <c r="G8" s="426"/>
      <c r="H8" s="208"/>
      <c r="I8" s="208"/>
      <c r="J8" s="212"/>
      <c r="K8" s="341"/>
      <c r="L8" s="427">
        <v>0</v>
      </c>
      <c r="M8" s="341"/>
      <c r="N8" s="341"/>
      <c r="O8" s="341"/>
      <c r="P8" s="320">
        <f>SUM(H8:O8)</f>
        <v>0</v>
      </c>
      <c r="Q8" s="412" t="s">
        <v>31</v>
      </c>
      <c r="R8" s="341">
        <v>113948</v>
      </c>
      <c r="S8" s="413" t="s">
        <v>32</v>
      </c>
      <c r="T8" s="162" t="s">
        <v>59</v>
      </c>
      <c r="U8" s="162" t="s">
        <v>60</v>
      </c>
      <c r="V8" s="162"/>
      <c r="W8" s="162"/>
      <c r="X8" s="162"/>
      <c r="Y8" s="162"/>
    </row>
    <row r="9" spans="1:25">
      <c r="A9" s="417"/>
      <c r="B9" s="417"/>
      <c r="C9" s="208"/>
      <c r="D9" s="208"/>
      <c r="E9" s="208"/>
      <c r="F9" s="376"/>
      <c r="G9" s="377"/>
      <c r="H9" s="208"/>
      <c r="I9" s="208"/>
      <c r="J9" s="208"/>
      <c r="K9" s="414"/>
      <c r="L9" s="199"/>
      <c r="M9" s="199"/>
      <c r="N9" s="199"/>
      <c r="O9" s="199"/>
      <c r="P9" s="160"/>
      <c r="Q9" s="160"/>
      <c r="R9" s="201"/>
      <c r="S9" s="160"/>
      <c r="T9" s="162"/>
      <c r="U9" s="162"/>
      <c r="V9" s="162"/>
      <c r="W9" s="162"/>
      <c r="X9" s="162"/>
      <c r="Y9" s="162"/>
    </row>
    <row r="10" spans="1:25">
      <c r="A10" s="199"/>
      <c r="B10" s="199"/>
      <c r="C10" s="199"/>
      <c r="D10" s="199"/>
      <c r="E10" s="199"/>
      <c r="F10" s="379"/>
      <c r="G10" s="200"/>
      <c r="H10" s="199"/>
      <c r="I10" s="199"/>
      <c r="J10" s="199"/>
      <c r="K10" s="158"/>
      <c r="L10" s="158"/>
      <c r="M10" s="158"/>
      <c r="N10" s="158"/>
      <c r="O10" s="158"/>
      <c r="P10" s="160"/>
      <c r="Q10" s="16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215</v>
      </c>
      <c r="L11" s="164">
        <f>SUM(L3:L10)</f>
        <v>54</v>
      </c>
      <c r="M11" s="164">
        <f>SUM(M3:M10)</f>
        <v>214</v>
      </c>
      <c r="N11" s="164">
        <f>SUM(N3:N10)</f>
        <v>81</v>
      </c>
      <c r="O11" s="164">
        <f>SUM(O3:O10)</f>
        <v>27</v>
      </c>
      <c r="P11" s="164">
        <f>SUM(P3:P10)</f>
        <v>591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42">
      <c r="A16" s="404" t="s">
        <v>41</v>
      </c>
      <c r="B16" s="405"/>
      <c r="C16" s="406"/>
      <c r="D16" s="407"/>
      <c r="E16" s="408"/>
      <c r="F16" s="409"/>
      <c r="G16" s="410"/>
      <c r="H16" s="411"/>
      <c r="I16" s="40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</sheetData>
  <mergeCells count="8"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11">
    <cfRule type="containsText" dxfId="849" priority="8" operator="containsText" text="Terminal 1">
      <formula>NOT(ISERROR(SEARCH("Terminal 1",W11)))</formula>
    </cfRule>
    <cfRule type="containsText" dxfId="848" priority="9" operator="containsText" text="OSCC">
      <formula>NOT(ISERROR(SEARCH("OSCC",W11)))</formula>
    </cfRule>
    <cfRule type="containsText" dxfId="847" priority="10" operator="containsText" text="GPC">
      <formula>NOT(ISERROR(SEARCH("GPC",W11)))</formula>
    </cfRule>
    <cfRule type="containsText" dxfId="846" priority="11" operator="containsText" text="Helsinki">
      <formula>NOT(ISERROR(SEARCH("Helsinki",W11)))</formula>
    </cfRule>
  </conditionalFormatting>
  <conditionalFormatting sqref="T3:T10">
    <cfRule type="containsText" dxfId="845" priority="4" operator="containsText" text="Terminal 1">
      <formula>NOT(ISERROR(SEARCH("Terminal 1",T3)))</formula>
    </cfRule>
    <cfRule type="containsText" dxfId="844" priority="5" operator="containsText" text="OSCC">
      <formula>NOT(ISERROR(SEARCH("OSCC",T3)))</formula>
    </cfRule>
    <cfRule type="containsText" dxfId="843" priority="6" operator="containsText" text="GPC">
      <formula>NOT(ISERROR(SEARCH("GPC",T3)))</formula>
    </cfRule>
    <cfRule type="containsText" dxfId="842" priority="7" operator="containsText" text="Helsinki">
      <formula>NOT(ISERROR(SEARCH("Helsinki",T3)))</formula>
    </cfRule>
  </conditionalFormatting>
  <conditionalFormatting sqref="U3:U9">
    <cfRule type="cellIs" dxfId="841" priority="1" operator="equal">
      <formula>"LAST"</formula>
    </cfRule>
    <cfRule type="cellIs" dxfId="840" priority="2" operator="equal">
      <formula>"FIRST"</formula>
    </cfRule>
    <cfRule type="cellIs" dxfId="839" priority="3" operator="equal">
      <formula>"MIDDLE"</formula>
    </cfRule>
  </conditionalFormatting>
  <dataValidations count="2">
    <dataValidation type="list" allowBlank="1" showInputMessage="1" showErrorMessage="1" sqref="U3:U9" xr:uid="{E91D3169-34FF-47CA-817C-3BFA7828B482}">
      <formula1>"FIRST, MIDDLE, LAST"</formula1>
    </dataValidation>
    <dataValidation type="list" showInputMessage="1" showErrorMessage="1" sqref="W11 T3:T10" xr:uid="{A0E2C76D-B9F8-4248-AD81-487C4B49A71E}">
      <formula1>"GPC, OSCC, Terminal 1, Helsinki"</formula1>
    </dataValidation>
  </dataValidations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E281-CDE3-463A-8901-D17D5577E69A}">
  <sheetPr>
    <tabColor rgb="FFFFC000"/>
  </sheetPr>
  <dimension ref="A1:Y34"/>
  <sheetViews>
    <sheetView workbookViewId="0">
      <selection activeCell="M14" sqref="M14"/>
    </sheetView>
  </sheetViews>
  <sheetFormatPr defaultRowHeight="15"/>
  <cols>
    <col min="1" max="1" width="18.5703125" customWidth="1"/>
    <col min="2" max="2" width="11.140625" customWidth="1"/>
    <col min="3" max="3" width="14.85546875" customWidth="1"/>
    <col min="5" max="5" width="14.42578125" customWidth="1"/>
    <col min="18" max="18" width="12" customWidth="1"/>
    <col min="21" max="21" width="14.140625" customWidth="1"/>
    <col min="22" max="22" width="11.42578125" customWidth="1"/>
    <col min="23" max="23" width="11.140625" customWidth="1"/>
    <col min="24" max="24" width="15.5703125" customWidth="1"/>
    <col min="25" max="25" width="13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2491</v>
      </c>
      <c r="R1" s="730"/>
      <c r="S1" s="730"/>
      <c r="T1" s="730"/>
      <c r="U1" s="730"/>
      <c r="V1" s="730"/>
      <c r="W1" s="730"/>
      <c r="X1" s="730"/>
      <c r="Y1" s="731"/>
    </row>
    <row r="2" spans="1:25" ht="27" customHeight="1">
      <c r="A2" s="321" t="s">
        <v>3</v>
      </c>
      <c r="B2" s="321" t="s">
        <v>4</v>
      </c>
      <c r="C2" s="321" t="s">
        <v>5</v>
      </c>
      <c r="D2" s="321" t="s">
        <v>6</v>
      </c>
      <c r="E2" s="321" t="s">
        <v>7</v>
      </c>
      <c r="F2" s="321" t="s">
        <v>8</v>
      </c>
      <c r="G2" s="378" t="s">
        <v>10</v>
      </c>
      <c r="H2" s="315" t="s">
        <v>11</v>
      </c>
      <c r="I2" s="315" t="s">
        <v>12</v>
      </c>
      <c r="J2" s="315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175" t="s">
        <v>44</v>
      </c>
      <c r="P2" s="175" t="s">
        <v>19</v>
      </c>
      <c r="Q2" s="175" t="s">
        <v>20</v>
      </c>
      <c r="R2" s="321" t="s">
        <v>9</v>
      </c>
      <c r="S2" s="175" t="s">
        <v>21</v>
      </c>
      <c r="T2" s="175" t="s">
        <v>24</v>
      </c>
      <c r="U2" s="175" t="s">
        <v>25</v>
      </c>
      <c r="V2" s="175" t="s">
        <v>27</v>
      </c>
      <c r="W2" s="175" t="s">
        <v>28</v>
      </c>
      <c r="X2" s="175" t="s">
        <v>29</v>
      </c>
      <c r="Y2" s="175" t="s">
        <v>30</v>
      </c>
    </row>
    <row r="3" spans="1:25">
      <c r="A3" s="332" t="s">
        <v>798</v>
      </c>
      <c r="B3" s="332" t="s">
        <v>66</v>
      </c>
      <c r="C3" s="420" t="s">
        <v>2540</v>
      </c>
      <c r="D3" s="208" t="s">
        <v>910</v>
      </c>
      <c r="E3" s="208" t="s">
        <v>2541</v>
      </c>
      <c r="F3" s="376">
        <v>10</v>
      </c>
      <c r="G3" s="422" t="s">
        <v>1258</v>
      </c>
      <c r="H3" s="208"/>
      <c r="I3" s="208"/>
      <c r="J3" s="208"/>
      <c r="K3" s="423"/>
      <c r="L3" s="341">
        <v>107</v>
      </c>
      <c r="M3" s="341">
        <v>27</v>
      </c>
      <c r="N3" s="341">
        <v>27</v>
      </c>
      <c r="O3" s="278"/>
      <c r="P3" s="160">
        <f>SUM(H3:O3)</f>
        <v>161</v>
      </c>
      <c r="Q3" s="412" t="s">
        <v>31</v>
      </c>
      <c r="R3" s="341">
        <v>113919</v>
      </c>
      <c r="S3" s="413" t="s">
        <v>32</v>
      </c>
      <c r="T3" s="162" t="s">
        <v>53</v>
      </c>
      <c r="U3" s="162" t="s">
        <v>60</v>
      </c>
      <c r="V3" s="162"/>
      <c r="W3" s="162">
        <v>1014442</v>
      </c>
      <c r="X3" s="162"/>
      <c r="Y3" s="162"/>
    </row>
    <row r="4" spans="1:25">
      <c r="A4" s="332" t="s">
        <v>111</v>
      </c>
      <c r="B4" s="332" t="s">
        <v>66</v>
      </c>
      <c r="C4" s="420" t="s">
        <v>2542</v>
      </c>
      <c r="D4" s="208" t="s">
        <v>910</v>
      </c>
      <c r="E4" s="208" t="s">
        <v>2541</v>
      </c>
      <c r="F4" s="376">
        <v>10</v>
      </c>
      <c r="G4" s="422" t="s">
        <v>1258</v>
      </c>
      <c r="H4" s="208"/>
      <c r="I4" s="208"/>
      <c r="J4" s="208"/>
      <c r="K4" s="423">
        <v>27</v>
      </c>
      <c r="L4" s="341">
        <v>107</v>
      </c>
      <c r="M4" s="341">
        <v>27</v>
      </c>
      <c r="N4" s="341"/>
      <c r="O4" s="278"/>
      <c r="P4" s="160">
        <f>SUM(H4:O4)</f>
        <v>161</v>
      </c>
      <c r="Q4" s="412" t="s">
        <v>31</v>
      </c>
      <c r="R4" s="341">
        <v>113920</v>
      </c>
      <c r="S4" s="413" t="s">
        <v>32</v>
      </c>
      <c r="T4" s="162" t="s">
        <v>53</v>
      </c>
      <c r="U4" s="162" t="s">
        <v>60</v>
      </c>
      <c r="V4" s="162"/>
      <c r="W4" s="162">
        <v>1014443</v>
      </c>
      <c r="X4" s="162"/>
      <c r="Y4" s="162"/>
    </row>
    <row r="5" spans="1:25">
      <c r="A5" s="346" t="s">
        <v>63</v>
      </c>
      <c r="B5" s="332" t="s">
        <v>66</v>
      </c>
      <c r="C5" s="420" t="s">
        <v>2543</v>
      </c>
      <c r="D5" s="208" t="s">
        <v>910</v>
      </c>
      <c r="E5" s="208" t="s">
        <v>2541</v>
      </c>
      <c r="F5" s="376">
        <v>10</v>
      </c>
      <c r="G5" s="422" t="s">
        <v>1258</v>
      </c>
      <c r="H5" s="208"/>
      <c r="I5" s="208"/>
      <c r="J5" s="208"/>
      <c r="K5" s="423">
        <v>20</v>
      </c>
      <c r="L5" s="341">
        <v>60</v>
      </c>
      <c r="M5" s="341">
        <v>81</v>
      </c>
      <c r="N5" s="341"/>
      <c r="O5" s="278"/>
      <c r="P5" s="160">
        <f>SUM(H5:O5)</f>
        <v>161</v>
      </c>
      <c r="Q5" s="161" t="s">
        <v>31</v>
      </c>
      <c r="R5" s="421">
        <v>113929</v>
      </c>
      <c r="S5" s="163" t="s">
        <v>32</v>
      </c>
      <c r="T5" s="162" t="s">
        <v>53</v>
      </c>
      <c r="U5" s="162" t="s">
        <v>60</v>
      </c>
      <c r="V5" s="162"/>
      <c r="W5" s="162">
        <v>1014444</v>
      </c>
      <c r="X5" s="162"/>
      <c r="Y5" s="162"/>
    </row>
    <row r="6" spans="1:25">
      <c r="A6" s="332" t="s">
        <v>1725</v>
      </c>
      <c r="B6" s="332" t="s">
        <v>1013</v>
      </c>
      <c r="C6" s="420" t="s">
        <v>2544</v>
      </c>
      <c r="D6" s="158" t="s">
        <v>747</v>
      </c>
      <c r="E6" s="158" t="s">
        <v>2545</v>
      </c>
      <c r="F6" s="236">
        <v>10.199999999999999</v>
      </c>
      <c r="G6" s="422" t="s">
        <v>1258</v>
      </c>
      <c r="H6" s="208"/>
      <c r="I6" s="208"/>
      <c r="J6" s="208"/>
      <c r="K6" s="418"/>
      <c r="L6" s="341">
        <v>116</v>
      </c>
      <c r="M6" s="341">
        <v>27</v>
      </c>
      <c r="N6" s="341">
        <v>18</v>
      </c>
      <c r="O6" s="278"/>
      <c r="P6" s="160">
        <f>SUM(H6:O6)</f>
        <v>161</v>
      </c>
      <c r="Q6" s="412" t="s">
        <v>31</v>
      </c>
      <c r="R6" s="341">
        <v>113921</v>
      </c>
      <c r="S6" s="413" t="s">
        <v>32</v>
      </c>
      <c r="T6" s="162" t="s">
        <v>59</v>
      </c>
      <c r="U6" s="162" t="s">
        <v>54</v>
      </c>
      <c r="V6" s="162"/>
      <c r="W6" s="162">
        <v>1014445</v>
      </c>
      <c r="X6" s="162"/>
      <c r="Y6" s="162"/>
    </row>
    <row r="7" spans="1:25">
      <c r="A7" s="332" t="s">
        <v>788</v>
      </c>
      <c r="B7" s="332" t="s">
        <v>66</v>
      </c>
      <c r="C7" s="420" t="s">
        <v>2546</v>
      </c>
      <c r="D7" s="208" t="s">
        <v>910</v>
      </c>
      <c r="E7" s="208" t="s">
        <v>2541</v>
      </c>
      <c r="F7" s="376">
        <v>10</v>
      </c>
      <c r="G7" s="422" t="s">
        <v>1258</v>
      </c>
      <c r="H7" s="208"/>
      <c r="I7" s="208"/>
      <c r="J7" s="208"/>
      <c r="K7" s="423">
        <v>104</v>
      </c>
      <c r="L7" s="341">
        <v>30</v>
      </c>
      <c r="M7" s="341">
        <v>27</v>
      </c>
      <c r="N7" s="341"/>
      <c r="O7" s="278"/>
      <c r="P7" s="160">
        <f>SUM(H7:O7)</f>
        <v>161</v>
      </c>
      <c r="Q7" s="412" t="s">
        <v>31</v>
      </c>
      <c r="R7" s="341">
        <v>113922</v>
      </c>
      <c r="S7" s="413" t="s">
        <v>32</v>
      </c>
      <c r="T7" s="162" t="s">
        <v>53</v>
      </c>
      <c r="U7" s="162" t="s">
        <v>60</v>
      </c>
      <c r="V7" s="162"/>
      <c r="W7" s="162">
        <v>1014446</v>
      </c>
      <c r="X7" s="162"/>
      <c r="Y7" s="162"/>
    </row>
    <row r="8" spans="1:25">
      <c r="A8" s="332" t="s">
        <v>1688</v>
      </c>
      <c r="B8" s="332" t="s">
        <v>66</v>
      </c>
      <c r="C8" s="420" t="s">
        <v>2547</v>
      </c>
      <c r="D8" s="208" t="s">
        <v>910</v>
      </c>
      <c r="E8" s="208" t="s">
        <v>2541</v>
      </c>
      <c r="F8" s="376">
        <v>10</v>
      </c>
      <c r="G8" s="422" t="s">
        <v>1258</v>
      </c>
      <c r="H8" s="208"/>
      <c r="I8" s="208"/>
      <c r="J8" s="208"/>
      <c r="K8" s="423">
        <v>30</v>
      </c>
      <c r="L8" s="341">
        <v>30</v>
      </c>
      <c r="M8" s="341">
        <v>101</v>
      </c>
      <c r="N8" s="341"/>
      <c r="O8" s="278"/>
      <c r="P8" s="160">
        <f>SUM(H8:O8)</f>
        <v>161</v>
      </c>
      <c r="Q8" s="412" t="s">
        <v>31</v>
      </c>
      <c r="R8" s="341">
        <v>113923</v>
      </c>
      <c r="S8" s="413" t="s">
        <v>32</v>
      </c>
      <c r="T8" s="162" t="s">
        <v>53</v>
      </c>
      <c r="U8" s="162" t="s">
        <v>60</v>
      </c>
      <c r="V8" s="162"/>
      <c r="W8" s="162">
        <v>1014447</v>
      </c>
      <c r="X8" s="162"/>
      <c r="Y8" s="162"/>
    </row>
    <row r="9" spans="1:25">
      <c r="A9" s="417"/>
      <c r="B9" s="417"/>
      <c r="C9" s="208"/>
      <c r="D9" s="208"/>
      <c r="E9" s="208"/>
      <c r="F9" s="376"/>
      <c r="G9" s="377"/>
      <c r="H9" s="208"/>
      <c r="I9" s="208"/>
      <c r="J9" s="208"/>
      <c r="K9" s="414"/>
      <c r="L9" s="199"/>
      <c r="M9" s="199"/>
      <c r="N9" s="199"/>
      <c r="O9" s="158"/>
      <c r="P9" s="160">
        <f>SUM(H9:O9)</f>
        <v>0</v>
      </c>
      <c r="Q9" s="160" t="s">
        <v>33</v>
      </c>
      <c r="R9" s="201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99"/>
      <c r="B10" s="199"/>
      <c r="C10" s="199"/>
      <c r="D10" s="199"/>
      <c r="E10" s="199"/>
      <c r="F10" s="379"/>
      <c r="G10" s="200"/>
      <c r="H10" s="199"/>
      <c r="I10" s="199"/>
      <c r="J10" s="199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181</v>
      </c>
      <c r="L11" s="164">
        <f>SUM(L3:L10)</f>
        <v>450</v>
      </c>
      <c r="M11" s="164">
        <f>SUM(M3:M10)</f>
        <v>290</v>
      </c>
      <c r="N11" s="164">
        <f>SUM(N3:N10)</f>
        <v>45</v>
      </c>
      <c r="O11" s="164">
        <f>SUM(O3:O10)</f>
        <v>0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42">
      <c r="A16" s="404" t="s">
        <v>41</v>
      </c>
      <c r="B16" s="405"/>
      <c r="C16" s="406"/>
      <c r="D16" s="407"/>
      <c r="E16" s="408"/>
      <c r="F16" s="409"/>
      <c r="G16" s="410"/>
      <c r="H16" s="411"/>
      <c r="I16" s="40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9" spans="1:25" ht="27">
      <c r="A19" s="730" t="s">
        <v>46</v>
      </c>
      <c r="B19" s="730"/>
      <c r="C19" s="730"/>
      <c r="D19" s="730"/>
      <c r="E19" s="730"/>
      <c r="F19" s="731"/>
      <c r="G19" s="238"/>
      <c r="H19" s="730" t="s">
        <v>1</v>
      </c>
      <c r="I19" s="730"/>
      <c r="J19" s="730"/>
      <c r="K19" s="730"/>
      <c r="L19" s="730"/>
      <c r="M19" s="730"/>
      <c r="N19" s="730"/>
      <c r="O19" s="730"/>
      <c r="P19" s="731"/>
      <c r="Q19" s="773" t="s">
        <v>2504</v>
      </c>
      <c r="R19" s="730"/>
      <c r="S19" s="730"/>
      <c r="T19" s="730"/>
      <c r="U19" s="730"/>
      <c r="V19" s="730"/>
      <c r="W19" s="730"/>
      <c r="X19" s="730"/>
      <c r="Y19" s="731"/>
    </row>
    <row r="20" spans="1:25" ht="22.5" customHeight="1">
      <c r="A20" s="321" t="s">
        <v>3</v>
      </c>
      <c r="B20" s="321" t="s">
        <v>4</v>
      </c>
      <c r="C20" s="175" t="s">
        <v>5</v>
      </c>
      <c r="D20" s="175" t="s">
        <v>6</v>
      </c>
      <c r="E20" s="175" t="s">
        <v>7</v>
      </c>
      <c r="F20" s="175" t="s">
        <v>8</v>
      </c>
      <c r="G20" s="416" t="s">
        <v>10</v>
      </c>
      <c r="H20" s="174" t="s">
        <v>11</v>
      </c>
      <c r="I20" s="174" t="s">
        <v>12</v>
      </c>
      <c r="J20" s="174" t="s">
        <v>13</v>
      </c>
      <c r="K20" s="315" t="s">
        <v>14</v>
      </c>
      <c r="L20" s="315" t="s">
        <v>15</v>
      </c>
      <c r="M20" s="315" t="s">
        <v>16</v>
      </c>
      <c r="N20" s="315" t="s">
        <v>17</v>
      </c>
      <c r="O20" s="321" t="s">
        <v>44</v>
      </c>
      <c r="P20" s="175" t="s">
        <v>19</v>
      </c>
      <c r="Q20" s="175" t="s">
        <v>20</v>
      </c>
      <c r="R20" s="175" t="s">
        <v>9</v>
      </c>
      <c r="S20" s="175" t="s">
        <v>21</v>
      </c>
      <c r="T20" s="175" t="s">
        <v>24</v>
      </c>
      <c r="U20" s="175" t="s">
        <v>25</v>
      </c>
      <c r="V20" s="175" t="s">
        <v>27</v>
      </c>
      <c r="W20" s="175" t="s">
        <v>28</v>
      </c>
      <c r="X20" s="175" t="s">
        <v>29</v>
      </c>
      <c r="Y20" s="175" t="s">
        <v>30</v>
      </c>
    </row>
    <row r="21" spans="1:25">
      <c r="A21" s="341" t="s">
        <v>291</v>
      </c>
      <c r="B21" s="341" t="s">
        <v>2095</v>
      </c>
      <c r="C21" s="278"/>
      <c r="D21" s="158"/>
      <c r="E21" s="158"/>
      <c r="F21" s="236"/>
      <c r="G21" s="159"/>
      <c r="H21" s="158"/>
      <c r="I21" s="158"/>
      <c r="J21" s="209"/>
      <c r="K21" s="348">
        <v>108</v>
      </c>
      <c r="L21" s="341">
        <v>322</v>
      </c>
      <c r="M21" s="341"/>
      <c r="N21" s="341"/>
      <c r="O21" s="341"/>
      <c r="P21" s="320">
        <f>SUM(H21:O21)</f>
        <v>430</v>
      </c>
      <c r="Q21" s="160" t="s">
        <v>33</v>
      </c>
      <c r="R21" s="160">
        <v>113881</v>
      </c>
      <c r="S21" s="160" t="s">
        <v>34</v>
      </c>
      <c r="T21" s="425"/>
      <c r="U21" s="162"/>
      <c r="V21" s="162" t="s">
        <v>2548</v>
      </c>
      <c r="W21" s="162"/>
      <c r="X21" s="162"/>
      <c r="Y21" s="162"/>
    </row>
    <row r="22" spans="1:25" ht="23.25">
      <c r="A22" s="341" t="s">
        <v>1169</v>
      </c>
      <c r="B22" s="341" t="s">
        <v>985</v>
      </c>
      <c r="C22" s="278" t="s">
        <v>2549</v>
      </c>
      <c r="D22" s="158" t="s">
        <v>987</v>
      </c>
      <c r="E22" s="158" t="s">
        <v>2550</v>
      </c>
      <c r="F22" s="236">
        <v>27</v>
      </c>
      <c r="G22" s="159"/>
      <c r="H22" s="158"/>
      <c r="I22" s="158"/>
      <c r="J22" s="209"/>
      <c r="K22" s="341"/>
      <c r="L22" s="341">
        <v>75</v>
      </c>
      <c r="M22" s="341"/>
      <c r="N22" s="341"/>
      <c r="O22" s="341"/>
      <c r="P22" s="320">
        <f>SUM(H22:O22)</f>
        <v>75</v>
      </c>
      <c r="Q22" s="160" t="s">
        <v>33</v>
      </c>
      <c r="R22" s="160">
        <v>113873</v>
      </c>
      <c r="S22" s="160" t="s">
        <v>34</v>
      </c>
      <c r="T22" s="162" t="s">
        <v>213</v>
      </c>
      <c r="U22" s="162" t="s">
        <v>60</v>
      </c>
      <c r="V22" s="162">
        <v>1014433</v>
      </c>
      <c r="W22" s="162"/>
      <c r="X22" s="307" t="s">
        <v>990</v>
      </c>
      <c r="Y22" s="162"/>
    </row>
    <row r="23" spans="1:25">
      <c r="A23" s="341" t="s">
        <v>146</v>
      </c>
      <c r="B23" s="341" t="s">
        <v>1013</v>
      </c>
      <c r="C23" s="278" t="s">
        <v>2551</v>
      </c>
      <c r="D23" s="158" t="s">
        <v>747</v>
      </c>
      <c r="E23" s="158" t="s">
        <v>2545</v>
      </c>
      <c r="F23" s="236">
        <v>10.199999999999999</v>
      </c>
      <c r="G23" s="422" t="s">
        <v>1258</v>
      </c>
      <c r="H23" s="158"/>
      <c r="I23" s="158"/>
      <c r="J23" s="209"/>
      <c r="K23" s="341"/>
      <c r="L23" s="341">
        <v>80</v>
      </c>
      <c r="M23" s="341">
        <v>55</v>
      </c>
      <c r="N23" s="341"/>
      <c r="O23" s="345">
        <v>26</v>
      </c>
      <c r="P23" s="320">
        <f>SUM(H23:O23)</f>
        <v>161</v>
      </c>
      <c r="Q23" s="161" t="s">
        <v>31</v>
      </c>
      <c r="R23" s="160">
        <v>113924</v>
      </c>
      <c r="S23" s="163" t="s">
        <v>32</v>
      </c>
      <c r="T23" s="162" t="s">
        <v>59</v>
      </c>
      <c r="U23" s="162" t="s">
        <v>54</v>
      </c>
      <c r="V23" s="162">
        <v>1014434</v>
      </c>
      <c r="W23" s="162"/>
      <c r="X23" s="162"/>
      <c r="Y23" s="162"/>
    </row>
    <row r="24" spans="1:25">
      <c r="A24" s="341" t="s">
        <v>1725</v>
      </c>
      <c r="B24" s="341" t="s">
        <v>1013</v>
      </c>
      <c r="C24" s="278" t="s">
        <v>2552</v>
      </c>
      <c r="D24" s="158" t="s">
        <v>747</v>
      </c>
      <c r="E24" s="158" t="s">
        <v>2545</v>
      </c>
      <c r="F24" s="236">
        <v>10.199999999999999</v>
      </c>
      <c r="G24" s="422" t="s">
        <v>1258</v>
      </c>
      <c r="H24" s="158"/>
      <c r="I24" s="158"/>
      <c r="J24" s="209"/>
      <c r="K24" s="341"/>
      <c r="L24" s="341"/>
      <c r="M24" s="341">
        <v>108</v>
      </c>
      <c r="N24" s="341">
        <v>53</v>
      </c>
      <c r="O24" s="341"/>
      <c r="P24" s="320">
        <f>SUM(H24:O24)</f>
        <v>161</v>
      </c>
      <c r="Q24" s="161" t="s">
        <v>31</v>
      </c>
      <c r="R24" s="160">
        <v>113925</v>
      </c>
      <c r="S24" s="163" t="s">
        <v>32</v>
      </c>
      <c r="T24" s="162" t="s">
        <v>59</v>
      </c>
      <c r="U24" s="162" t="s">
        <v>54</v>
      </c>
      <c r="V24" s="162">
        <v>1014436</v>
      </c>
      <c r="W24" s="162"/>
      <c r="X24" s="162"/>
      <c r="Y24" s="162"/>
    </row>
    <row r="25" spans="1:25">
      <c r="A25" s="419"/>
      <c r="B25" s="419"/>
      <c r="C25" s="278"/>
      <c r="D25" s="158"/>
      <c r="E25" s="158"/>
      <c r="F25" s="236"/>
      <c r="G25" s="159"/>
      <c r="H25" s="158"/>
      <c r="I25" s="158"/>
      <c r="J25" s="158"/>
      <c r="K25" s="199"/>
      <c r="L25" s="199"/>
      <c r="M25" s="199"/>
      <c r="N25" s="199"/>
      <c r="O25" s="199"/>
      <c r="P25" s="160">
        <f>SUM(H25:O25)</f>
        <v>0</v>
      </c>
      <c r="Q25" s="310"/>
      <c r="R25" s="160"/>
      <c r="S25" s="160"/>
      <c r="T25" s="162"/>
      <c r="U25" s="162"/>
      <c r="V25" s="162"/>
      <c r="W25" s="162"/>
      <c r="X25" s="162"/>
      <c r="Y25" s="162"/>
    </row>
    <row r="26" spans="1:25">
      <c r="A26" s="341"/>
      <c r="B26" s="341"/>
      <c r="C26" s="278"/>
      <c r="D26" s="158"/>
      <c r="E26" s="158"/>
      <c r="F26" s="236"/>
      <c r="G26" s="159"/>
      <c r="H26" s="158"/>
      <c r="I26" s="158"/>
      <c r="J26" s="158"/>
      <c r="K26" s="158"/>
      <c r="L26" s="158"/>
      <c r="M26" s="158"/>
      <c r="N26" s="158"/>
      <c r="O26" s="158"/>
      <c r="P26" s="160">
        <f>SUM(H26:O26)</f>
        <v>0</v>
      </c>
      <c r="Q26" s="160"/>
      <c r="R26" s="160"/>
      <c r="S26" s="160"/>
      <c r="T26" s="162"/>
      <c r="U26" s="162"/>
      <c r="V26" s="162"/>
      <c r="W26" s="162"/>
      <c r="X26" s="162"/>
      <c r="Y26" s="162"/>
    </row>
    <row r="27" spans="1:25">
      <c r="A27" s="199"/>
      <c r="B27" s="199"/>
      <c r="C27" s="158"/>
      <c r="D27" s="158"/>
      <c r="E27" s="158"/>
      <c r="F27" s="236"/>
      <c r="G27" s="159"/>
      <c r="H27" s="158"/>
      <c r="I27" s="158"/>
      <c r="J27" s="158"/>
      <c r="K27" s="158"/>
      <c r="L27" s="158"/>
      <c r="M27" s="158"/>
      <c r="N27" s="158"/>
      <c r="O27" s="158"/>
      <c r="P27" s="160">
        <f>SUM(H27:O27)</f>
        <v>0</v>
      </c>
      <c r="Q27" s="160"/>
      <c r="R27" s="160"/>
      <c r="S27" s="160"/>
      <c r="T27" s="162"/>
      <c r="U27" s="162"/>
      <c r="V27" s="162"/>
      <c r="W27" s="162"/>
      <c r="X27" s="162"/>
      <c r="Y27" s="162"/>
    </row>
    <row r="28" spans="1:25">
      <c r="A28" s="158"/>
      <c r="B28" s="158"/>
      <c r="C28" s="158"/>
      <c r="D28" s="158"/>
      <c r="E28" s="158"/>
      <c r="F28" s="236"/>
      <c r="G28" s="159"/>
      <c r="H28" s="158"/>
      <c r="I28" s="158"/>
      <c r="J28" s="158"/>
      <c r="K28" s="158"/>
      <c r="L28" s="158"/>
      <c r="M28" s="158"/>
      <c r="N28" s="158"/>
      <c r="O28" s="158"/>
      <c r="P28" s="160">
        <f>SUM(H28:O28)</f>
        <v>0</v>
      </c>
      <c r="Q28" s="160"/>
      <c r="R28" s="160"/>
      <c r="S28" s="160"/>
      <c r="T28" s="162"/>
      <c r="U28" s="162"/>
      <c r="V28" s="162"/>
      <c r="W28" s="162"/>
      <c r="X28" s="162"/>
      <c r="Y28" s="162"/>
    </row>
    <row r="29" spans="1:25">
      <c r="A29" s="164" t="s">
        <v>19</v>
      </c>
      <c r="B29" s="165"/>
      <c r="C29" s="165"/>
      <c r="D29" s="165"/>
      <c r="E29" s="164"/>
      <c r="F29" s="165"/>
      <c r="G29" s="165"/>
      <c r="H29" s="164">
        <f>SUM(H21:H28)</f>
        <v>0</v>
      </c>
      <c r="I29" s="164">
        <f>SUM(I21:I28)</f>
        <v>0</v>
      </c>
      <c r="J29" s="164">
        <f>SUM(J21:J28)</f>
        <v>0</v>
      </c>
      <c r="K29" s="164">
        <f>SUM(K21:K28)</f>
        <v>108</v>
      </c>
      <c r="L29" s="164">
        <f>SUM(L21:L28)</f>
        <v>477</v>
      </c>
      <c r="M29" s="164">
        <f>SUM(M21:M28)</f>
        <v>163</v>
      </c>
      <c r="N29" s="164">
        <f>SUM(N21:N28)</f>
        <v>53</v>
      </c>
      <c r="O29" s="164">
        <f>SUM(O21:O28)</f>
        <v>26</v>
      </c>
      <c r="P29" s="164">
        <f>SUM(P21:P28)</f>
        <v>827</v>
      </c>
      <c r="Q29" s="165"/>
      <c r="R29" s="165"/>
      <c r="S29" s="165"/>
      <c r="T29" s="165"/>
      <c r="U29" s="165"/>
      <c r="V29" s="165"/>
      <c r="W29" s="165"/>
      <c r="X29" s="165"/>
      <c r="Y29" s="165"/>
    </row>
    <row r="30" spans="1:25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</row>
    <row r="31" spans="1:25">
      <c r="A31" s="240" t="s">
        <v>35</v>
      </c>
      <c r="B31" s="734" t="s">
        <v>36</v>
      </c>
      <c r="C31" s="734"/>
      <c r="D31" s="237"/>
      <c r="E31" s="735" t="s">
        <v>37</v>
      </c>
      <c r="F31" s="736"/>
      <c r="G31" s="736"/>
      <c r="H31" s="736"/>
      <c r="I31" s="736"/>
      <c r="J31" s="736"/>
      <c r="K31" s="736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</row>
    <row r="32" spans="1:25">
      <c r="A32" s="241" t="s">
        <v>38</v>
      </c>
      <c r="B32" s="737" t="s">
        <v>39</v>
      </c>
      <c r="C32" s="737"/>
      <c r="D32" s="237"/>
      <c r="E32" s="735"/>
      <c r="F32" s="736"/>
      <c r="G32" s="736"/>
      <c r="H32" s="736"/>
      <c r="I32" s="736"/>
      <c r="J32" s="736"/>
      <c r="K32" s="736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</row>
    <row r="33" spans="1:25">
      <c r="A33" s="242" t="s">
        <v>40</v>
      </c>
      <c r="B33" s="738"/>
      <c r="C33" s="738"/>
      <c r="D33" s="237"/>
      <c r="E33" s="735"/>
      <c r="F33" s="736"/>
      <c r="G33" s="736"/>
      <c r="H33" s="736"/>
      <c r="I33" s="736"/>
      <c r="J33" s="736"/>
      <c r="K33" s="736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</row>
    <row r="34" spans="1:25" ht="28.5">
      <c r="A34" s="404" t="s">
        <v>41</v>
      </c>
      <c r="B34" s="405"/>
      <c r="C34" s="406"/>
      <c r="D34" s="407"/>
      <c r="E34" s="408"/>
      <c r="F34" s="409"/>
      <c r="G34" s="410"/>
      <c r="H34" s="411"/>
      <c r="I34" s="40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9:F19"/>
    <mergeCell ref="H19:P19"/>
    <mergeCell ref="Q19:Y19"/>
    <mergeCell ref="B31:C31"/>
    <mergeCell ref="E31:E33"/>
    <mergeCell ref="F31:K33"/>
    <mergeCell ref="B32:C32"/>
    <mergeCell ref="B33:C33"/>
  </mergeCells>
  <conditionalFormatting sqref="W11">
    <cfRule type="containsText" dxfId="838" priority="19" operator="containsText" text="Terminal 1">
      <formula>NOT(ISERROR(SEARCH("Terminal 1",W11)))</formula>
    </cfRule>
    <cfRule type="containsText" dxfId="837" priority="20" operator="containsText" text="OSCC">
      <formula>NOT(ISERROR(SEARCH("OSCC",W11)))</formula>
    </cfRule>
    <cfRule type="containsText" dxfId="836" priority="21" operator="containsText" text="GPC">
      <formula>NOT(ISERROR(SEARCH("GPC",W11)))</formula>
    </cfRule>
    <cfRule type="containsText" dxfId="835" priority="22" operator="containsText" text="Helsinki">
      <formula>NOT(ISERROR(SEARCH("Helsinki",W11)))</formula>
    </cfRule>
  </conditionalFormatting>
  <conditionalFormatting sqref="T3:T10">
    <cfRule type="containsText" dxfId="834" priority="15" operator="containsText" text="Terminal 1">
      <formula>NOT(ISERROR(SEARCH("Terminal 1",T3)))</formula>
    </cfRule>
    <cfRule type="containsText" dxfId="833" priority="16" operator="containsText" text="OSCC">
      <formula>NOT(ISERROR(SEARCH("OSCC",T3)))</formula>
    </cfRule>
    <cfRule type="containsText" dxfId="832" priority="17" operator="containsText" text="GPC">
      <formula>NOT(ISERROR(SEARCH("GPC",T3)))</formula>
    </cfRule>
    <cfRule type="containsText" dxfId="831" priority="18" operator="containsText" text="Helsinki">
      <formula>NOT(ISERROR(SEARCH("Helsinki",T3)))</formula>
    </cfRule>
  </conditionalFormatting>
  <conditionalFormatting sqref="U3:U9">
    <cfRule type="cellIs" dxfId="830" priority="12" operator="equal">
      <formula>"LAST"</formula>
    </cfRule>
    <cfRule type="cellIs" dxfId="829" priority="13" operator="equal">
      <formula>"FIRST"</formula>
    </cfRule>
    <cfRule type="cellIs" dxfId="828" priority="14" operator="equal">
      <formula>"MIDDLE"</formula>
    </cfRule>
  </conditionalFormatting>
  <conditionalFormatting sqref="W29">
    <cfRule type="containsText" dxfId="827" priority="8" operator="containsText" text="Terminal 1">
      <formula>NOT(ISERROR(SEARCH("Terminal 1",W29)))</formula>
    </cfRule>
    <cfRule type="containsText" dxfId="826" priority="9" operator="containsText" text="OSCC">
      <formula>NOT(ISERROR(SEARCH("OSCC",W29)))</formula>
    </cfRule>
    <cfRule type="containsText" dxfId="825" priority="10" operator="containsText" text="GPC">
      <formula>NOT(ISERROR(SEARCH("GPC",W29)))</formula>
    </cfRule>
    <cfRule type="containsText" dxfId="824" priority="11" operator="containsText" text="Helsinki">
      <formula>NOT(ISERROR(SEARCH("Helsinki",W29)))</formula>
    </cfRule>
  </conditionalFormatting>
  <conditionalFormatting sqref="T21:T28">
    <cfRule type="containsText" dxfId="823" priority="4" operator="containsText" text="Terminal 1">
      <formula>NOT(ISERROR(SEARCH("Terminal 1",T21)))</formula>
    </cfRule>
    <cfRule type="containsText" dxfId="822" priority="5" operator="containsText" text="OSCC">
      <formula>NOT(ISERROR(SEARCH("OSCC",T21)))</formula>
    </cfRule>
    <cfRule type="containsText" dxfId="821" priority="6" operator="containsText" text="GPC">
      <formula>NOT(ISERROR(SEARCH("GPC",T21)))</formula>
    </cfRule>
    <cfRule type="containsText" dxfId="820" priority="7" operator="containsText" text="Helsinki">
      <formula>NOT(ISERROR(SEARCH("Helsinki",T21)))</formula>
    </cfRule>
  </conditionalFormatting>
  <conditionalFormatting sqref="U21:U27">
    <cfRule type="cellIs" dxfId="819" priority="1" operator="equal">
      <formula>"LAST"</formula>
    </cfRule>
    <cfRule type="cellIs" dxfId="818" priority="2" operator="equal">
      <formula>"FIRST"</formula>
    </cfRule>
    <cfRule type="cellIs" dxfId="817" priority="3" operator="equal">
      <formula>"MIDDLE"</formula>
    </cfRule>
  </conditionalFormatting>
  <dataValidations count="2">
    <dataValidation type="list" showInputMessage="1" showErrorMessage="1" sqref="W11 T21:T28 W29 T3:T10" xr:uid="{BF880AD3-B41E-497F-9D56-DB68A4609F1C}">
      <formula1>"GPC, OSCC, Terminal 1, Helsinki"</formula1>
    </dataValidation>
    <dataValidation type="list" allowBlank="1" showInputMessage="1" showErrorMessage="1" sqref="U3:U9 U21:U27" xr:uid="{75A7911C-A255-4AF1-BECF-2B3CE7454BF3}">
      <formula1>"FIRST, MIDDLE, LAST"</formula1>
    </dataValidation>
  </dataValidations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81BB-677E-4FB9-9A5E-EC1C2DD337DF}">
  <sheetPr>
    <tabColor rgb="FF00B050"/>
  </sheetPr>
  <dimension ref="A1:Y29"/>
  <sheetViews>
    <sheetView workbookViewId="0">
      <selection activeCell="I30" sqref="I30"/>
    </sheetView>
  </sheetViews>
  <sheetFormatPr defaultRowHeight="15"/>
  <cols>
    <col min="1" max="1" width="21" customWidth="1"/>
    <col min="2" max="2" width="1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454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2491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688</v>
      </c>
      <c r="B3" s="158" t="s">
        <v>208</v>
      </c>
      <c r="C3" s="207" t="s">
        <v>2553</v>
      </c>
      <c r="D3" s="158" t="s">
        <v>1652</v>
      </c>
      <c r="E3" s="158" t="s">
        <v>2554</v>
      </c>
      <c r="F3" s="236">
        <v>11.8</v>
      </c>
      <c r="G3" s="159" t="s">
        <v>1258</v>
      </c>
      <c r="H3" s="158"/>
      <c r="I3" s="158"/>
      <c r="J3" s="158"/>
      <c r="K3" s="158"/>
      <c r="L3" s="207">
        <v>107</v>
      </c>
      <c r="M3" s="207">
        <v>54</v>
      </c>
      <c r="N3" s="158"/>
      <c r="O3" s="158"/>
      <c r="P3" s="160">
        <f>SUM(H3:O3)</f>
        <v>161</v>
      </c>
      <c r="Q3" s="161" t="s">
        <v>31</v>
      </c>
      <c r="R3" s="160">
        <v>113847</v>
      </c>
      <c r="S3" s="163" t="s">
        <v>32</v>
      </c>
      <c r="T3" s="162" t="s">
        <v>53</v>
      </c>
      <c r="U3" s="162" t="s">
        <v>60</v>
      </c>
      <c r="V3" s="162"/>
      <c r="W3" s="162">
        <v>1014353</v>
      </c>
      <c r="X3" s="162"/>
      <c r="Y3" s="162"/>
    </row>
    <row r="4" spans="1:25" ht="23.25">
      <c r="A4" s="158" t="s">
        <v>63</v>
      </c>
      <c r="B4" s="158" t="s">
        <v>208</v>
      </c>
      <c r="C4" s="207" t="s">
        <v>2555</v>
      </c>
      <c r="D4" s="158" t="s">
        <v>1652</v>
      </c>
      <c r="E4" s="158" t="s">
        <v>2554</v>
      </c>
      <c r="F4" s="236">
        <v>11.8</v>
      </c>
      <c r="G4" s="159" t="s">
        <v>1539</v>
      </c>
      <c r="H4" s="158"/>
      <c r="I4" s="158"/>
      <c r="J4" s="158"/>
      <c r="K4" s="158"/>
      <c r="L4" s="207">
        <v>108</v>
      </c>
      <c r="M4" s="158"/>
      <c r="N4" s="207">
        <v>53</v>
      </c>
      <c r="O4" s="158"/>
      <c r="P4" s="160">
        <f>SUM(H4:O4)</f>
        <v>161</v>
      </c>
      <c r="Q4" s="161" t="s">
        <v>31</v>
      </c>
      <c r="R4" s="160">
        <v>113848</v>
      </c>
      <c r="S4" s="163" t="s">
        <v>32</v>
      </c>
      <c r="T4" s="162" t="s">
        <v>53</v>
      </c>
      <c r="U4" s="162" t="s">
        <v>60</v>
      </c>
      <c r="V4" s="162"/>
      <c r="W4" s="162">
        <v>1014355</v>
      </c>
      <c r="X4" s="162"/>
      <c r="Y4" s="162"/>
    </row>
    <row r="5" spans="1:25" ht="23.25">
      <c r="A5" s="158" t="s">
        <v>2188</v>
      </c>
      <c r="B5" s="158" t="s">
        <v>208</v>
      </c>
      <c r="C5" s="207" t="s">
        <v>2556</v>
      </c>
      <c r="D5" s="158" t="s">
        <v>1652</v>
      </c>
      <c r="E5" s="158" t="s">
        <v>2554</v>
      </c>
      <c r="F5" s="236">
        <v>11.8</v>
      </c>
      <c r="G5" s="159" t="s">
        <v>1539</v>
      </c>
      <c r="H5" s="158"/>
      <c r="I5" s="158"/>
      <c r="J5" s="158"/>
      <c r="K5" s="158"/>
      <c r="L5" s="158"/>
      <c r="M5" s="207">
        <v>24</v>
      </c>
      <c r="N5" s="207">
        <v>107</v>
      </c>
      <c r="O5" s="207">
        <v>30</v>
      </c>
      <c r="P5" s="160">
        <f>SUM(H5:O5)</f>
        <v>161</v>
      </c>
      <c r="Q5" s="161" t="s">
        <v>31</v>
      </c>
      <c r="R5" s="160">
        <v>113845</v>
      </c>
      <c r="S5" s="163" t="s">
        <v>32</v>
      </c>
      <c r="T5" s="162" t="s">
        <v>53</v>
      </c>
      <c r="U5" s="162" t="s">
        <v>60</v>
      </c>
      <c r="V5" s="162"/>
      <c r="W5" s="162">
        <v>1014356</v>
      </c>
      <c r="X5" s="162"/>
      <c r="Y5" s="162"/>
    </row>
    <row r="6" spans="1:25" ht="23.25">
      <c r="A6" s="158" t="s">
        <v>788</v>
      </c>
      <c r="B6" s="158" t="s">
        <v>66</v>
      </c>
      <c r="C6" s="207" t="s">
        <v>2557</v>
      </c>
      <c r="D6" s="158" t="s">
        <v>1870</v>
      </c>
      <c r="E6" s="158" t="s">
        <v>2558</v>
      </c>
      <c r="F6" s="236">
        <v>10.3</v>
      </c>
      <c r="G6" s="159" t="s">
        <v>380</v>
      </c>
      <c r="H6" s="158"/>
      <c r="I6" s="158"/>
      <c r="J6" s="158"/>
      <c r="K6" s="207">
        <v>161</v>
      </c>
      <c r="L6" s="158"/>
      <c r="M6" s="158"/>
      <c r="N6" s="158"/>
      <c r="O6" s="158"/>
      <c r="P6" s="160">
        <f>SUM(H6:O6)</f>
        <v>161</v>
      </c>
      <c r="Q6" s="161" t="s">
        <v>31</v>
      </c>
      <c r="R6" s="160">
        <v>113846</v>
      </c>
      <c r="S6" s="163" t="s">
        <v>32</v>
      </c>
      <c r="T6" s="162" t="s">
        <v>53</v>
      </c>
      <c r="U6" s="162" t="s">
        <v>60</v>
      </c>
      <c r="V6" s="162"/>
      <c r="W6" s="162">
        <v>1014357</v>
      </c>
      <c r="X6" s="162"/>
      <c r="Y6" s="162"/>
    </row>
    <row r="7" spans="1:25" ht="35.25">
      <c r="A7" s="158" t="s">
        <v>71</v>
      </c>
      <c r="B7" s="158" t="s">
        <v>72</v>
      </c>
      <c r="C7" s="207" t="s">
        <v>2559</v>
      </c>
      <c r="D7" s="158" t="s">
        <v>2418</v>
      </c>
      <c r="E7" s="158" t="s">
        <v>2560</v>
      </c>
      <c r="F7" s="236">
        <v>12.3</v>
      </c>
      <c r="G7" s="159"/>
      <c r="H7" s="158"/>
      <c r="I7" s="158"/>
      <c r="J7" s="158"/>
      <c r="K7" s="158"/>
      <c r="L7" s="207">
        <v>81</v>
      </c>
      <c r="M7" s="207">
        <v>80</v>
      </c>
      <c r="N7" s="158"/>
      <c r="O7" s="158"/>
      <c r="P7" s="160">
        <f>SUM(H7:O7)</f>
        <v>161</v>
      </c>
      <c r="Q7" s="160" t="s">
        <v>33</v>
      </c>
      <c r="R7" s="160">
        <v>113787</v>
      </c>
      <c r="S7" s="160" t="s">
        <v>34</v>
      </c>
      <c r="T7" s="162" t="s">
        <v>213</v>
      </c>
      <c r="U7" s="162" t="s">
        <v>54</v>
      </c>
      <c r="V7" s="162"/>
      <c r="W7" s="162">
        <v>1014358</v>
      </c>
      <c r="X7" s="162" t="s">
        <v>855</v>
      </c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161</v>
      </c>
      <c r="L10" s="164">
        <f>SUM(L3:L9)</f>
        <v>296</v>
      </c>
      <c r="M10" s="164">
        <f>SUM(M3:M9)</f>
        <v>158</v>
      </c>
      <c r="N10" s="164">
        <f>SUM(N3:N9)</f>
        <v>160</v>
      </c>
      <c r="O10" s="164">
        <f>SUM(O3:O9)</f>
        <v>30</v>
      </c>
      <c r="P10" s="164">
        <f>SUM(P3:P9)</f>
        <v>805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6:F16"/>
    <mergeCell ref="H16:P16"/>
    <mergeCell ref="Q16:Y16"/>
    <mergeCell ref="B27:C27"/>
    <mergeCell ref="E27:E29"/>
    <mergeCell ref="F27:K29"/>
    <mergeCell ref="B28:C28"/>
    <mergeCell ref="B29:C29"/>
    <mergeCell ref="A1:F1"/>
    <mergeCell ref="H1:P1"/>
    <mergeCell ref="Q1:Y1"/>
    <mergeCell ref="B12:C12"/>
    <mergeCell ref="E12:E14"/>
    <mergeCell ref="F12:K14"/>
    <mergeCell ref="B13:C13"/>
    <mergeCell ref="B14:C14"/>
  </mergeCells>
  <conditionalFormatting sqref="W25 W10 T3:T9">
    <cfRule type="containsText" dxfId="816" priority="15" operator="containsText" text="Terminal 1">
      <formula>NOT(ISERROR(SEARCH("Terminal 1",T3)))</formula>
    </cfRule>
    <cfRule type="containsText" dxfId="815" priority="16" operator="containsText" text="OSCC">
      <formula>NOT(ISERROR(SEARCH("OSCC",T3)))</formula>
    </cfRule>
    <cfRule type="containsText" dxfId="814" priority="17" operator="containsText" text="GPC">
      <formula>NOT(ISERROR(SEARCH("GPC",T3)))</formula>
    </cfRule>
    <cfRule type="containsText" dxfId="813" priority="18" operator="containsText" text="Helsinki">
      <formula>NOT(ISERROR(SEARCH("Helsinki",T3)))</formula>
    </cfRule>
  </conditionalFormatting>
  <conditionalFormatting sqref="T18:T24">
    <cfRule type="containsText" dxfId="812" priority="11" operator="containsText" text="Terminal 1">
      <formula>NOT(ISERROR(SEARCH("Terminal 1",T18)))</formula>
    </cfRule>
    <cfRule type="containsText" dxfId="811" priority="12" operator="containsText" text="OSCC">
      <formula>NOT(ISERROR(SEARCH("OSCC",T18)))</formula>
    </cfRule>
    <cfRule type="containsText" dxfId="810" priority="13" operator="containsText" text="GPC">
      <formula>NOT(ISERROR(SEARCH("GPC",T18)))</formula>
    </cfRule>
    <cfRule type="containsText" dxfId="809" priority="14" operator="containsText" text="Helsinki">
      <formula>NOT(ISERROR(SEARCH("Helsinki",T18)))</formula>
    </cfRule>
  </conditionalFormatting>
  <conditionalFormatting sqref="U3:U8">
    <cfRule type="cellIs" dxfId="808" priority="4" operator="equal">
      <formula>"LAST"</formula>
    </cfRule>
    <cfRule type="cellIs" dxfId="807" priority="5" operator="equal">
      <formula>"FIRST"</formula>
    </cfRule>
    <cfRule type="cellIs" dxfId="806" priority="6" operator="equal">
      <formula>"MIDDLE"</formula>
    </cfRule>
  </conditionalFormatting>
  <conditionalFormatting sqref="U18:U24">
    <cfRule type="cellIs" dxfId="805" priority="1" operator="equal">
      <formula>"LAST"</formula>
    </cfRule>
    <cfRule type="cellIs" dxfId="804" priority="2" operator="equal">
      <formula>"FIRST"</formula>
    </cfRule>
    <cfRule type="cellIs" dxfId="803" priority="3" operator="equal">
      <formula>"MIDDLE"</formula>
    </cfRule>
  </conditionalFormatting>
  <dataValidations count="2">
    <dataValidation type="list" showInputMessage="1" showErrorMessage="1" sqref="W10 W25 T18:T24 T3:T9" xr:uid="{7FBF0866-6D72-4702-A933-AC8EA20C190F}">
      <formula1>"GPC, OSCC, Terminal 1, Helsinki"</formula1>
    </dataValidation>
    <dataValidation type="list" allowBlank="1" showInputMessage="1" showErrorMessage="1" sqref="U18:U24 U3:U8" xr:uid="{AE43553C-E8D3-49B1-B050-00F272EE1634}">
      <formula1>"FIRST, MIDDLE, LAST"</formula1>
    </dataValidation>
  </dataValidations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275E-0CCB-4BCB-BC56-7932985A2DD1}">
  <sheetPr>
    <tabColor rgb="FF00B050"/>
  </sheetPr>
  <dimension ref="A1:Y30"/>
  <sheetViews>
    <sheetView workbookViewId="0">
      <selection activeCell="W9" sqref="W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276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2207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31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788</v>
      </c>
      <c r="B3" s="158" t="s">
        <v>66</v>
      </c>
      <c r="C3" s="207" t="s">
        <v>2561</v>
      </c>
      <c r="D3" s="158" t="s">
        <v>1870</v>
      </c>
      <c r="E3" s="158" t="s">
        <v>2562</v>
      </c>
      <c r="F3" s="236">
        <v>10.3</v>
      </c>
      <c r="G3" s="159" t="s">
        <v>380</v>
      </c>
      <c r="H3" s="158"/>
      <c r="I3" s="158"/>
      <c r="J3" s="158"/>
      <c r="K3" s="207">
        <v>161</v>
      </c>
      <c r="L3" s="158"/>
      <c r="M3" s="158"/>
      <c r="N3" s="158"/>
      <c r="O3" s="158"/>
      <c r="P3" s="160">
        <f>SUM(H3:O3)</f>
        <v>161</v>
      </c>
      <c r="Q3" s="412" t="s">
        <v>31</v>
      </c>
      <c r="R3" s="341">
        <v>113795</v>
      </c>
      <c r="S3" s="413" t="s">
        <v>32</v>
      </c>
      <c r="T3" s="162" t="s">
        <v>53</v>
      </c>
      <c r="U3" s="162" t="s">
        <v>54</v>
      </c>
      <c r="V3" s="162"/>
      <c r="W3" s="162">
        <v>1014279</v>
      </c>
      <c r="X3" s="162"/>
      <c r="Y3" s="162"/>
    </row>
    <row r="4" spans="1:25" ht="23.25">
      <c r="A4" s="158" t="s">
        <v>788</v>
      </c>
      <c r="B4" s="158" t="s">
        <v>66</v>
      </c>
      <c r="C4" s="207" t="s">
        <v>2563</v>
      </c>
      <c r="D4" s="158" t="s">
        <v>1870</v>
      </c>
      <c r="E4" s="158" t="s">
        <v>2562</v>
      </c>
      <c r="F4" s="236">
        <v>10.3</v>
      </c>
      <c r="G4" s="159" t="s">
        <v>380</v>
      </c>
      <c r="H4" s="158"/>
      <c r="I4" s="158"/>
      <c r="J4" s="158"/>
      <c r="K4" s="207">
        <v>161</v>
      </c>
      <c r="L4" s="158"/>
      <c r="M4" s="158"/>
      <c r="N4" s="158"/>
      <c r="O4" s="158"/>
      <c r="P4" s="160">
        <f>SUM(H4:O4)</f>
        <v>161</v>
      </c>
      <c r="Q4" s="412" t="s">
        <v>31</v>
      </c>
      <c r="R4" s="341">
        <v>113796</v>
      </c>
      <c r="S4" s="413" t="s">
        <v>32</v>
      </c>
      <c r="T4" s="162" t="s">
        <v>53</v>
      </c>
      <c r="U4" s="162" t="s">
        <v>54</v>
      </c>
      <c r="V4" s="162"/>
      <c r="W4" s="162">
        <v>1014280</v>
      </c>
      <c r="X4" s="162"/>
      <c r="Y4" s="162"/>
    </row>
    <row r="5" spans="1:25" ht="23.25">
      <c r="A5" s="158" t="s">
        <v>304</v>
      </c>
      <c r="B5" s="158" t="s">
        <v>66</v>
      </c>
      <c r="C5" s="207" t="s">
        <v>2564</v>
      </c>
      <c r="D5" s="158" t="s">
        <v>619</v>
      </c>
      <c r="E5" s="158" t="s">
        <v>2565</v>
      </c>
      <c r="F5" s="236">
        <v>10.3</v>
      </c>
      <c r="G5" s="159" t="s">
        <v>1258</v>
      </c>
      <c r="H5" s="158"/>
      <c r="I5" s="158"/>
      <c r="J5" s="158"/>
      <c r="K5" s="158"/>
      <c r="L5" s="207">
        <v>134</v>
      </c>
      <c r="M5" s="207">
        <v>27</v>
      </c>
      <c r="N5" s="158"/>
      <c r="O5" s="158"/>
      <c r="P5" s="160">
        <f>SUM(H5:O5)</f>
        <v>161</v>
      </c>
      <c r="Q5" s="161" t="s">
        <v>31</v>
      </c>
      <c r="R5" s="201">
        <v>113797</v>
      </c>
      <c r="S5" s="163" t="s">
        <v>32</v>
      </c>
      <c r="T5" s="162" t="s">
        <v>59</v>
      </c>
      <c r="U5" s="162" t="s">
        <v>60</v>
      </c>
      <c r="V5" s="162"/>
      <c r="W5" s="162">
        <v>1014281</v>
      </c>
      <c r="X5" s="162"/>
      <c r="Y5" s="162"/>
    </row>
    <row r="6" spans="1:25" ht="23.25">
      <c r="A6" s="158" t="s">
        <v>1725</v>
      </c>
      <c r="B6" s="158" t="s">
        <v>192</v>
      </c>
      <c r="C6" s="207" t="s">
        <v>2566</v>
      </c>
      <c r="D6" s="158" t="s">
        <v>1368</v>
      </c>
      <c r="E6" s="158" t="s">
        <v>2567</v>
      </c>
      <c r="F6" s="236">
        <v>14.3</v>
      </c>
      <c r="G6" s="159" t="s">
        <v>1258</v>
      </c>
      <c r="H6" s="158"/>
      <c r="I6" s="158"/>
      <c r="J6" s="158"/>
      <c r="K6" s="158"/>
      <c r="L6" s="207">
        <v>134</v>
      </c>
      <c r="M6" s="207">
        <v>27</v>
      </c>
      <c r="N6" s="158"/>
      <c r="O6" s="158"/>
      <c r="P6" s="160">
        <f>SUM(H6:O6)</f>
        <v>161</v>
      </c>
      <c r="Q6" s="161" t="s">
        <v>31</v>
      </c>
      <c r="R6" s="160">
        <v>113798</v>
      </c>
      <c r="S6" s="163" t="s">
        <v>32</v>
      </c>
      <c r="T6" s="162" t="s">
        <v>59</v>
      </c>
      <c r="U6" s="162" t="s">
        <v>60</v>
      </c>
      <c r="V6" s="162"/>
      <c r="W6" s="162">
        <v>1014282</v>
      </c>
      <c r="X6" s="162"/>
      <c r="Y6" s="162"/>
    </row>
    <row r="7" spans="1:25" ht="23.25">
      <c r="A7" s="158" t="s">
        <v>1725</v>
      </c>
      <c r="B7" s="158" t="s">
        <v>192</v>
      </c>
      <c r="C7" s="207" t="s">
        <v>2568</v>
      </c>
      <c r="D7" s="158" t="s">
        <v>1368</v>
      </c>
      <c r="E7" s="158" t="s">
        <v>2567</v>
      </c>
      <c r="F7" s="236">
        <v>14.3</v>
      </c>
      <c r="G7" s="159" t="s">
        <v>1258</v>
      </c>
      <c r="H7" s="158"/>
      <c r="I7" s="158"/>
      <c r="J7" s="158"/>
      <c r="K7" s="158"/>
      <c r="L7" s="207">
        <v>161</v>
      </c>
      <c r="M7" s="158"/>
      <c r="N7" s="158"/>
      <c r="O7" s="158"/>
      <c r="P7" s="160">
        <f>SUM(H7:O7)</f>
        <v>161</v>
      </c>
      <c r="Q7" s="161" t="s">
        <v>31</v>
      </c>
      <c r="R7" s="160">
        <v>113799</v>
      </c>
      <c r="S7" s="163" t="s">
        <v>32</v>
      </c>
      <c r="T7" s="162" t="s">
        <v>59</v>
      </c>
      <c r="U7" s="162" t="s">
        <v>60</v>
      </c>
      <c r="V7" s="162"/>
      <c r="W7" s="162">
        <v>1014283</v>
      </c>
      <c r="X7" s="162"/>
      <c r="Y7" s="162"/>
    </row>
    <row r="8" spans="1:25" ht="23.25">
      <c r="A8" s="207" t="s">
        <v>2569</v>
      </c>
      <c r="B8" s="207" t="s">
        <v>2570</v>
      </c>
      <c r="C8" s="207" t="s">
        <v>2571</v>
      </c>
      <c r="D8" s="207" t="s">
        <v>1822</v>
      </c>
      <c r="E8" s="207" t="s">
        <v>2572</v>
      </c>
      <c r="F8" s="361">
        <v>11.3</v>
      </c>
      <c r="G8" s="159" t="s">
        <v>1258</v>
      </c>
      <c r="H8" s="158"/>
      <c r="I8" s="158"/>
      <c r="J8" s="158"/>
      <c r="K8" s="158"/>
      <c r="L8" s="207">
        <v>161</v>
      </c>
      <c r="M8" s="158"/>
      <c r="N8" s="158"/>
      <c r="O8" s="158"/>
      <c r="P8" s="160">
        <f>SUM(H8:O8)</f>
        <v>161</v>
      </c>
      <c r="Q8" s="161" t="s">
        <v>31</v>
      </c>
      <c r="R8" s="160">
        <v>113800</v>
      </c>
      <c r="S8" s="160" t="s">
        <v>34</v>
      </c>
      <c r="T8" s="162" t="s">
        <v>53</v>
      </c>
      <c r="U8" s="162" t="s">
        <v>54</v>
      </c>
      <c r="V8" s="162"/>
      <c r="W8" s="162">
        <v>1014284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322</v>
      </c>
      <c r="L11" s="164">
        <f>SUM(L3:L10)</f>
        <v>590</v>
      </c>
      <c r="M11" s="164">
        <f>SUM(M3:M10)</f>
        <v>54</v>
      </c>
      <c r="N11" s="164">
        <f>SUM(N3:N10)</f>
        <v>0</v>
      </c>
      <c r="O11" s="164">
        <f>SUM(O3:O10)</f>
        <v>0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802" priority="15" operator="containsText" text="Terminal 1">
      <formula>NOT(ISERROR(SEARCH("Terminal 1",W11)))</formula>
    </cfRule>
    <cfRule type="containsText" dxfId="801" priority="16" operator="containsText" text="OSCC">
      <formula>NOT(ISERROR(SEARCH("OSCC",W11)))</formula>
    </cfRule>
    <cfRule type="containsText" dxfId="800" priority="17" operator="containsText" text="GPC">
      <formula>NOT(ISERROR(SEARCH("GPC",W11)))</formula>
    </cfRule>
    <cfRule type="containsText" dxfId="799" priority="18" operator="containsText" text="Helsinki">
      <formula>NOT(ISERROR(SEARCH("Helsinki",W11)))</formula>
    </cfRule>
  </conditionalFormatting>
  <conditionalFormatting sqref="T19:T25">
    <cfRule type="containsText" dxfId="798" priority="11" operator="containsText" text="Terminal 1">
      <formula>NOT(ISERROR(SEARCH("Terminal 1",T19)))</formula>
    </cfRule>
    <cfRule type="containsText" dxfId="797" priority="12" operator="containsText" text="OSCC">
      <formula>NOT(ISERROR(SEARCH("OSCC",T19)))</formula>
    </cfRule>
    <cfRule type="containsText" dxfId="796" priority="13" operator="containsText" text="GPC">
      <formula>NOT(ISERROR(SEARCH("GPC",T19)))</formula>
    </cfRule>
    <cfRule type="containsText" dxfId="795" priority="14" operator="containsText" text="Helsinki">
      <formula>NOT(ISERROR(SEARCH("Helsinki",T19)))</formula>
    </cfRule>
  </conditionalFormatting>
  <conditionalFormatting sqref="T3:T10">
    <cfRule type="containsText" dxfId="794" priority="7" operator="containsText" text="Terminal 1">
      <formula>NOT(ISERROR(SEARCH("Terminal 1",T3)))</formula>
    </cfRule>
    <cfRule type="containsText" dxfId="793" priority="8" operator="containsText" text="OSCC">
      <formula>NOT(ISERROR(SEARCH("OSCC",T3)))</formula>
    </cfRule>
    <cfRule type="containsText" dxfId="792" priority="9" operator="containsText" text="GPC">
      <formula>NOT(ISERROR(SEARCH("GPC",T3)))</formula>
    </cfRule>
    <cfRule type="containsText" dxfId="791" priority="10" operator="containsText" text="Helsinki">
      <formula>NOT(ISERROR(SEARCH("Helsinki",T3)))</formula>
    </cfRule>
  </conditionalFormatting>
  <conditionalFormatting sqref="U3:U9">
    <cfRule type="cellIs" dxfId="790" priority="4" operator="equal">
      <formula>"LAST"</formula>
    </cfRule>
    <cfRule type="cellIs" dxfId="789" priority="5" operator="equal">
      <formula>"FIRST"</formula>
    </cfRule>
    <cfRule type="cellIs" dxfId="788" priority="6" operator="equal">
      <formula>"MIDDLE"</formula>
    </cfRule>
  </conditionalFormatting>
  <conditionalFormatting sqref="U19:U25">
    <cfRule type="cellIs" dxfId="787" priority="1" operator="equal">
      <formula>"LAST"</formula>
    </cfRule>
    <cfRule type="cellIs" dxfId="786" priority="2" operator="equal">
      <formula>"FIRST"</formula>
    </cfRule>
    <cfRule type="cellIs" dxfId="785" priority="3" operator="equal">
      <formula>"MIDDLE"</formula>
    </cfRule>
  </conditionalFormatting>
  <dataValidations count="2">
    <dataValidation type="list" showInputMessage="1" showErrorMessage="1" sqref="W11 W26 T19:T25 T3:T10" xr:uid="{C043AAB8-2658-4848-9444-356679EBB176}">
      <formula1>"GPC, OSCC, Terminal 1, Helsinki"</formula1>
    </dataValidation>
    <dataValidation type="list" allowBlank="1" showInputMessage="1" showErrorMessage="1" sqref="U19:U25 U3:U9" xr:uid="{BBEB852E-1455-4849-AD95-1467DBE8B0DD}">
      <formula1>"FIRST, MIDDLE, LAST"</formula1>
    </dataValidation>
  </dataValidations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1505-5822-48DF-91B1-0A0410D04ECE}">
  <sheetPr>
    <tabColor rgb="FF00B050"/>
  </sheetPr>
  <dimension ref="A1:Y62"/>
  <sheetViews>
    <sheetView workbookViewId="0"/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2491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304</v>
      </c>
      <c r="B3" s="158" t="s">
        <v>66</v>
      </c>
      <c r="C3" s="158" t="s">
        <v>2573</v>
      </c>
      <c r="D3" s="158" t="s">
        <v>910</v>
      </c>
      <c r="E3" s="158" t="s">
        <v>2574</v>
      </c>
      <c r="F3" s="236">
        <v>10</v>
      </c>
      <c r="G3" s="159" t="s">
        <v>1258</v>
      </c>
      <c r="H3" s="158"/>
      <c r="I3" s="158"/>
      <c r="J3" s="158"/>
      <c r="K3" s="207">
        <v>30</v>
      </c>
      <c r="L3" s="207">
        <v>101</v>
      </c>
      <c r="M3" s="207">
        <v>30</v>
      </c>
      <c r="N3" s="158"/>
      <c r="O3" s="158"/>
      <c r="P3" s="160">
        <f>SUM(H3:O3)</f>
        <v>161</v>
      </c>
      <c r="Q3" s="161" t="s">
        <v>31</v>
      </c>
      <c r="R3" s="160">
        <v>113743</v>
      </c>
      <c r="S3" s="163" t="s">
        <v>32</v>
      </c>
      <c r="T3" s="162" t="s">
        <v>53</v>
      </c>
      <c r="U3" s="162" t="s">
        <v>54</v>
      </c>
      <c r="V3" s="162"/>
      <c r="W3" s="162">
        <v>1014241</v>
      </c>
      <c r="X3" s="162"/>
      <c r="Y3" s="162"/>
    </row>
    <row r="4" spans="1:25" ht="23.25">
      <c r="A4" s="158" t="s">
        <v>304</v>
      </c>
      <c r="B4" s="158" t="s">
        <v>66</v>
      </c>
      <c r="C4" s="158" t="s">
        <v>2575</v>
      </c>
      <c r="D4" s="158" t="s">
        <v>910</v>
      </c>
      <c r="E4" s="158" t="s">
        <v>2574</v>
      </c>
      <c r="F4" s="236">
        <v>10</v>
      </c>
      <c r="G4" s="159" t="s">
        <v>1258</v>
      </c>
      <c r="H4" s="158"/>
      <c r="I4" s="158"/>
      <c r="J4" s="158"/>
      <c r="K4" s="158"/>
      <c r="L4" s="158">
        <v>71</v>
      </c>
      <c r="M4" s="207">
        <v>60</v>
      </c>
      <c r="N4" s="207">
        <v>30</v>
      </c>
      <c r="O4" s="158"/>
      <c r="P4" s="160">
        <f>SUM(H4:O4)</f>
        <v>161</v>
      </c>
      <c r="Q4" s="161" t="s">
        <v>31</v>
      </c>
      <c r="R4" s="160">
        <v>113744</v>
      </c>
      <c r="S4" s="163" t="s">
        <v>32</v>
      </c>
      <c r="T4" s="162" t="s">
        <v>53</v>
      </c>
      <c r="U4" s="162" t="s">
        <v>54</v>
      </c>
      <c r="V4" s="162"/>
      <c r="W4" s="162">
        <v>1014243</v>
      </c>
      <c r="X4" s="162"/>
      <c r="Y4" s="162"/>
    </row>
    <row r="5" spans="1:25" ht="23.25">
      <c r="A5" s="158" t="s">
        <v>798</v>
      </c>
      <c r="B5" s="158" t="s">
        <v>66</v>
      </c>
      <c r="C5" s="158" t="s">
        <v>2576</v>
      </c>
      <c r="D5" s="158" t="s">
        <v>910</v>
      </c>
      <c r="E5" s="158" t="s">
        <v>2574</v>
      </c>
      <c r="F5" s="236">
        <v>10</v>
      </c>
      <c r="G5" s="159" t="s">
        <v>1258</v>
      </c>
      <c r="H5" s="158"/>
      <c r="I5" s="158"/>
      <c r="J5" s="158"/>
      <c r="K5" s="158"/>
      <c r="L5" s="207">
        <v>71</v>
      </c>
      <c r="M5" s="207">
        <v>60</v>
      </c>
      <c r="N5" s="207">
        <v>30</v>
      </c>
      <c r="O5" s="158"/>
      <c r="P5" s="160">
        <f>SUM(H5:O5)</f>
        <v>161</v>
      </c>
      <c r="Q5" s="161" t="s">
        <v>31</v>
      </c>
      <c r="R5" s="160">
        <v>113745</v>
      </c>
      <c r="S5" s="163" t="s">
        <v>32</v>
      </c>
      <c r="T5" s="162" t="s">
        <v>53</v>
      </c>
      <c r="U5" s="162" t="s">
        <v>54</v>
      </c>
      <c r="V5" s="162"/>
      <c r="W5" s="162">
        <v>1014245</v>
      </c>
      <c r="X5" s="162"/>
      <c r="Y5" s="162"/>
    </row>
    <row r="6" spans="1:25" ht="23.25">
      <c r="A6" s="158" t="s">
        <v>788</v>
      </c>
      <c r="B6" s="158" t="s">
        <v>66</v>
      </c>
      <c r="C6" s="207" t="s">
        <v>2577</v>
      </c>
      <c r="D6" s="158" t="s">
        <v>910</v>
      </c>
      <c r="E6" s="158" t="s">
        <v>2574</v>
      </c>
      <c r="F6" s="236">
        <v>10</v>
      </c>
      <c r="G6" s="159" t="s">
        <v>2578</v>
      </c>
      <c r="H6" s="158"/>
      <c r="I6" s="158"/>
      <c r="J6" s="158"/>
      <c r="K6" s="207">
        <v>101</v>
      </c>
      <c r="L6" s="207">
        <v>60</v>
      </c>
      <c r="M6" s="158"/>
      <c r="N6" s="158"/>
      <c r="O6" s="158"/>
      <c r="P6" s="160">
        <f>SUM(H6:O6)</f>
        <v>161</v>
      </c>
      <c r="Q6" s="161" t="s">
        <v>31</v>
      </c>
      <c r="R6" s="160">
        <v>113746</v>
      </c>
      <c r="S6" s="163" t="s">
        <v>32</v>
      </c>
      <c r="T6" s="162" t="s">
        <v>53</v>
      </c>
      <c r="U6" s="162" t="s">
        <v>54</v>
      </c>
      <c r="V6" s="162"/>
      <c r="W6" s="162">
        <v>1014246</v>
      </c>
      <c r="X6" s="162"/>
      <c r="Y6" s="162"/>
    </row>
    <row r="7" spans="1:25" ht="23.25">
      <c r="A7" s="158" t="s">
        <v>61</v>
      </c>
      <c r="B7" s="158" t="s">
        <v>1013</v>
      </c>
      <c r="C7" s="207" t="s">
        <v>2579</v>
      </c>
      <c r="D7" s="158" t="s">
        <v>747</v>
      </c>
      <c r="E7" s="158" t="s">
        <v>2580</v>
      </c>
      <c r="F7" s="236">
        <v>10.199999999999999</v>
      </c>
      <c r="G7" s="159" t="s">
        <v>1258</v>
      </c>
      <c r="H7" s="158"/>
      <c r="I7" s="158"/>
      <c r="J7" s="158"/>
      <c r="K7" s="158"/>
      <c r="L7" s="207">
        <v>41</v>
      </c>
      <c r="M7" s="207">
        <v>60</v>
      </c>
      <c r="N7" s="207">
        <v>60</v>
      </c>
      <c r="O7" s="158"/>
      <c r="P7" s="160">
        <f>SUM(H7:O7)</f>
        <v>161</v>
      </c>
      <c r="Q7" s="161" t="s">
        <v>31</v>
      </c>
      <c r="R7" s="160">
        <v>113747</v>
      </c>
      <c r="S7" s="163" t="s">
        <v>32</v>
      </c>
      <c r="T7" s="162" t="s">
        <v>59</v>
      </c>
      <c r="U7" s="162" t="s">
        <v>60</v>
      </c>
      <c r="V7" s="162"/>
      <c r="W7" s="162">
        <v>1014248</v>
      </c>
      <c r="X7" s="162"/>
      <c r="Y7" s="162"/>
    </row>
    <row r="8" spans="1:25">
      <c r="A8" s="158" t="s">
        <v>2581</v>
      </c>
      <c r="B8" s="158" t="s">
        <v>2316</v>
      </c>
      <c r="C8" s="158" t="s">
        <v>2582</v>
      </c>
      <c r="D8" s="158" t="s">
        <v>2365</v>
      </c>
      <c r="E8" s="158" t="s">
        <v>2583</v>
      </c>
      <c r="F8" s="236">
        <v>11.3</v>
      </c>
      <c r="G8" s="159"/>
      <c r="H8" s="158"/>
      <c r="I8" s="158"/>
      <c r="J8" s="207">
        <v>108</v>
      </c>
      <c r="K8" s="158"/>
      <c r="L8" s="158"/>
      <c r="M8" s="158"/>
      <c r="N8" s="158"/>
      <c r="O8" s="158"/>
      <c r="P8" s="160">
        <f>SUM(H8:O8)</f>
        <v>108</v>
      </c>
      <c r="Q8" s="160" t="s">
        <v>33</v>
      </c>
      <c r="R8" s="160">
        <v>113698</v>
      </c>
      <c r="S8" s="160" t="s">
        <v>34</v>
      </c>
      <c r="T8" s="162" t="s">
        <v>59</v>
      </c>
      <c r="U8" s="162" t="s">
        <v>60</v>
      </c>
      <c r="V8" s="162"/>
      <c r="W8" s="162">
        <v>1014250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108</v>
      </c>
      <c r="K11" s="164">
        <f>SUM(K3:K10)</f>
        <v>131</v>
      </c>
      <c r="L11" s="164">
        <f>SUM(L3:L10)</f>
        <v>344</v>
      </c>
      <c r="M11" s="164">
        <f>SUM(M3:M10)</f>
        <v>210</v>
      </c>
      <c r="N11" s="164">
        <f>SUM(N3:N10)</f>
        <v>120</v>
      </c>
      <c r="O11" s="164">
        <f>SUM(O3:O10)</f>
        <v>0</v>
      </c>
      <c r="P11" s="164">
        <f>SUM(P3:P10)</f>
        <v>913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404" t="s">
        <v>41</v>
      </c>
      <c r="B16" s="405"/>
      <c r="C16" s="406"/>
      <c r="D16" s="407"/>
      <c r="E16" s="408"/>
      <c r="F16" s="409"/>
      <c r="G16" s="410"/>
      <c r="H16" s="411"/>
      <c r="I16" s="40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58" t="s">
        <v>46</v>
      </c>
      <c r="B17" s="759"/>
      <c r="C17" s="759"/>
      <c r="D17" s="759"/>
      <c r="E17" s="759"/>
      <c r="F17" s="760"/>
      <c r="G17" s="402"/>
      <c r="H17" s="758" t="s">
        <v>1</v>
      </c>
      <c r="I17" s="759"/>
      <c r="J17" s="759"/>
      <c r="K17" s="759"/>
      <c r="L17" s="759"/>
      <c r="M17" s="759"/>
      <c r="N17" s="759"/>
      <c r="O17" s="759"/>
      <c r="P17" s="760"/>
      <c r="Q17" s="761" t="s">
        <v>2584</v>
      </c>
      <c r="R17" s="762"/>
      <c r="S17" s="762"/>
      <c r="T17" s="762"/>
      <c r="U17" s="762"/>
      <c r="V17" s="762"/>
      <c r="W17" s="762"/>
      <c r="X17" s="762"/>
      <c r="Y17" s="78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 t="s">
        <v>291</v>
      </c>
      <c r="B19" s="158" t="s">
        <v>2095</v>
      </c>
      <c r="C19" s="158"/>
      <c r="D19" s="158"/>
      <c r="E19" s="158"/>
      <c r="F19" s="158"/>
      <c r="G19" s="159"/>
      <c r="H19" s="158"/>
      <c r="I19" s="158"/>
      <c r="J19" s="158"/>
      <c r="K19" s="207">
        <v>81</v>
      </c>
      <c r="L19" s="207">
        <v>484</v>
      </c>
      <c r="M19" s="158"/>
      <c r="N19" s="158"/>
      <c r="O19" s="158"/>
      <c r="P19" s="160">
        <f>SUM(H19:O19)</f>
        <v>565</v>
      </c>
      <c r="Q19" s="160" t="s">
        <v>33</v>
      </c>
      <c r="R19" s="160">
        <v>113709</v>
      </c>
      <c r="S19" s="160" t="s">
        <v>34</v>
      </c>
      <c r="T19" s="162"/>
      <c r="U19" s="162"/>
      <c r="V19" s="162"/>
      <c r="W19" s="162"/>
      <c r="X19" s="162"/>
      <c r="Y19" s="162"/>
    </row>
    <row r="20" spans="1:25" ht="23.25">
      <c r="A20" s="158" t="s">
        <v>1169</v>
      </c>
      <c r="B20" s="158" t="s">
        <v>985</v>
      </c>
      <c r="C20" s="158" t="s">
        <v>2585</v>
      </c>
      <c r="D20" s="158" t="s">
        <v>987</v>
      </c>
      <c r="E20" s="158" t="s">
        <v>2586</v>
      </c>
      <c r="F20" s="158">
        <v>27</v>
      </c>
      <c r="G20" s="159"/>
      <c r="H20" s="158"/>
      <c r="I20" s="158"/>
      <c r="J20" s="158"/>
      <c r="K20" s="158"/>
      <c r="L20" s="207">
        <v>54</v>
      </c>
      <c r="M20" s="158"/>
      <c r="N20" s="158"/>
      <c r="O20" s="158"/>
      <c r="P20" s="160">
        <f>SUM(H20:O20)</f>
        <v>54</v>
      </c>
      <c r="Q20" s="160" t="s">
        <v>33</v>
      </c>
      <c r="R20" s="160">
        <v>113699</v>
      </c>
      <c r="S20" s="160" t="s">
        <v>34</v>
      </c>
      <c r="T20" s="162" t="s">
        <v>213</v>
      </c>
      <c r="U20" s="162" t="s">
        <v>60</v>
      </c>
      <c r="V20" s="162"/>
      <c r="W20" s="162">
        <v>1014214</v>
      </c>
      <c r="X20" s="307" t="s">
        <v>2013</v>
      </c>
      <c r="Y20" s="162"/>
    </row>
    <row r="21" spans="1:25" ht="23.25">
      <c r="A21" s="158" t="s">
        <v>1688</v>
      </c>
      <c r="B21" s="158" t="s">
        <v>66</v>
      </c>
      <c r="C21" s="158" t="s">
        <v>2587</v>
      </c>
      <c r="D21" s="158" t="s">
        <v>910</v>
      </c>
      <c r="E21" s="158" t="s">
        <v>2574</v>
      </c>
      <c r="F21" s="158">
        <v>10</v>
      </c>
      <c r="G21" s="159" t="s">
        <v>1258</v>
      </c>
      <c r="H21" s="158"/>
      <c r="I21" s="158"/>
      <c r="J21" s="158"/>
      <c r="K21" s="158"/>
      <c r="L21" s="207">
        <v>80</v>
      </c>
      <c r="M21" s="207">
        <v>81</v>
      </c>
      <c r="N21" s="158"/>
      <c r="O21" s="158"/>
      <c r="P21" s="160">
        <f>SUM(H21:O21)</f>
        <v>161</v>
      </c>
      <c r="Q21" s="161" t="s">
        <v>31</v>
      </c>
      <c r="R21" s="160">
        <v>113748</v>
      </c>
      <c r="S21" s="163" t="s">
        <v>32</v>
      </c>
      <c r="T21" s="162" t="s">
        <v>53</v>
      </c>
      <c r="U21" s="162" t="s">
        <v>54</v>
      </c>
      <c r="V21" s="162"/>
      <c r="W21" s="162">
        <v>1014215</v>
      </c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81</v>
      </c>
      <c r="L26" s="164">
        <f>SUM(L19:L25)</f>
        <v>618</v>
      </c>
      <c r="M26" s="164">
        <f>SUM(M19:M25)</f>
        <v>81</v>
      </c>
      <c r="N26" s="164">
        <f>SUM(N19:N25)</f>
        <v>0</v>
      </c>
      <c r="O26" s="164">
        <f>SUM(O19:O25)</f>
        <v>0</v>
      </c>
      <c r="P26" s="164">
        <f>SUM(P19:P25)</f>
        <v>780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  <row r="32" spans="1:25" ht="27">
      <c r="A32" s="730" t="s">
        <v>289</v>
      </c>
      <c r="B32" s="730"/>
      <c r="C32" s="730"/>
      <c r="D32" s="730"/>
      <c r="E32" s="730"/>
      <c r="F32" s="731"/>
      <c r="G32" s="238"/>
      <c r="H32" s="730" t="s">
        <v>1</v>
      </c>
      <c r="I32" s="730"/>
      <c r="J32" s="730"/>
      <c r="K32" s="730"/>
      <c r="L32" s="730"/>
      <c r="M32" s="730"/>
      <c r="N32" s="730"/>
      <c r="O32" s="730"/>
      <c r="P32" s="731"/>
      <c r="Q32" s="773" t="s">
        <v>2504</v>
      </c>
      <c r="R32" s="730"/>
      <c r="S32" s="730"/>
      <c r="T32" s="730"/>
      <c r="U32" s="730"/>
      <c r="V32" s="730"/>
      <c r="W32" s="730"/>
      <c r="X32" s="730"/>
      <c r="Y32" s="731"/>
    </row>
    <row r="33" spans="1:25" ht="23.25">
      <c r="A33" s="172" t="s">
        <v>3</v>
      </c>
      <c r="B33" s="172" t="s">
        <v>4</v>
      </c>
      <c r="C33" s="172" t="s">
        <v>5</v>
      </c>
      <c r="D33" s="172" t="s">
        <v>6</v>
      </c>
      <c r="E33" s="172" t="s">
        <v>7</v>
      </c>
      <c r="F33" s="172" t="s">
        <v>8</v>
      </c>
      <c r="G33" s="173" t="s">
        <v>10</v>
      </c>
      <c r="H33" s="174" t="s">
        <v>11</v>
      </c>
      <c r="I33" s="174" t="s">
        <v>12</v>
      </c>
      <c r="J33" s="174" t="s">
        <v>13</v>
      </c>
      <c r="K33" s="174" t="s">
        <v>14</v>
      </c>
      <c r="L33" s="174" t="s">
        <v>15</v>
      </c>
      <c r="M33" s="174" t="s">
        <v>16</v>
      </c>
      <c r="N33" s="174" t="s">
        <v>17</v>
      </c>
      <c r="O33" s="175" t="s">
        <v>44</v>
      </c>
      <c r="P33" s="172" t="s">
        <v>19</v>
      </c>
      <c r="Q33" s="172" t="s">
        <v>20</v>
      </c>
      <c r="R33" s="172" t="s">
        <v>9</v>
      </c>
      <c r="S33" s="172" t="s">
        <v>21</v>
      </c>
      <c r="T33" s="172" t="s">
        <v>24</v>
      </c>
      <c r="U33" s="172" t="s">
        <v>25</v>
      </c>
      <c r="V33" s="172" t="s">
        <v>27</v>
      </c>
      <c r="W33" s="172" t="s">
        <v>28</v>
      </c>
      <c r="X33" s="172" t="s">
        <v>29</v>
      </c>
      <c r="Y33" s="172" t="s">
        <v>30</v>
      </c>
    </row>
    <row r="34" spans="1:25" ht="23.25">
      <c r="A34" s="158" t="s">
        <v>2588</v>
      </c>
      <c r="B34" s="158" t="s">
        <v>66</v>
      </c>
      <c r="C34" s="158" t="s">
        <v>2589</v>
      </c>
      <c r="D34" s="158" t="s">
        <v>910</v>
      </c>
      <c r="E34" s="158" t="s">
        <v>2574</v>
      </c>
      <c r="F34" s="236">
        <v>10</v>
      </c>
      <c r="G34" s="159" t="s">
        <v>1258</v>
      </c>
      <c r="H34" s="158"/>
      <c r="I34" s="158"/>
      <c r="J34" s="158"/>
      <c r="K34" s="158"/>
      <c r="L34" s="207">
        <v>54</v>
      </c>
      <c r="M34" s="207">
        <v>54</v>
      </c>
      <c r="N34" s="207">
        <v>53</v>
      </c>
      <c r="O34" s="158"/>
      <c r="P34" s="160">
        <f>SUM(H34:O34)</f>
        <v>161</v>
      </c>
      <c r="Q34" s="161" t="s">
        <v>31</v>
      </c>
      <c r="R34" s="160">
        <v>113749</v>
      </c>
      <c r="S34" s="163" t="s">
        <v>32</v>
      </c>
      <c r="T34" s="162" t="s">
        <v>53</v>
      </c>
      <c r="U34" s="162"/>
      <c r="V34" s="162"/>
      <c r="W34" s="162">
        <v>1014251</v>
      </c>
      <c r="X34" s="162"/>
      <c r="Y34" s="162"/>
    </row>
    <row r="35" spans="1:25" ht="23.25">
      <c r="A35" s="158" t="s">
        <v>146</v>
      </c>
      <c r="B35" s="158" t="s">
        <v>208</v>
      </c>
      <c r="C35" s="207" t="s">
        <v>2590</v>
      </c>
      <c r="D35" s="158" t="s">
        <v>1652</v>
      </c>
      <c r="E35" s="158" t="s">
        <v>2591</v>
      </c>
      <c r="F35" s="236">
        <v>11.8</v>
      </c>
      <c r="G35" s="159" t="s">
        <v>1258</v>
      </c>
      <c r="H35" s="158"/>
      <c r="I35" s="158"/>
      <c r="J35" s="158"/>
      <c r="K35" s="158"/>
      <c r="L35" s="207">
        <v>27</v>
      </c>
      <c r="M35" s="207">
        <v>54</v>
      </c>
      <c r="N35" s="207">
        <v>27</v>
      </c>
      <c r="O35" s="158"/>
      <c r="P35" s="160">
        <f>SUM(H35:O35)</f>
        <v>108</v>
      </c>
      <c r="Q35" s="161" t="s">
        <v>31</v>
      </c>
      <c r="R35" s="160">
        <v>113750</v>
      </c>
      <c r="S35" s="163" t="s">
        <v>32</v>
      </c>
      <c r="T35" s="162" t="s">
        <v>53</v>
      </c>
      <c r="U35" s="162"/>
      <c r="V35" s="162"/>
      <c r="W35" s="162">
        <v>1014253</v>
      </c>
      <c r="X35" s="162"/>
      <c r="Y35" s="162"/>
    </row>
    <row r="36" spans="1:25" ht="23.25">
      <c r="A36" s="158" t="s">
        <v>688</v>
      </c>
      <c r="B36" s="158" t="s">
        <v>208</v>
      </c>
      <c r="C36" s="207" t="s">
        <v>2592</v>
      </c>
      <c r="D36" s="158" t="s">
        <v>1652</v>
      </c>
      <c r="E36" s="158" t="s">
        <v>2591</v>
      </c>
      <c r="F36" s="236">
        <v>11.8</v>
      </c>
      <c r="G36" s="159" t="s">
        <v>1258</v>
      </c>
      <c r="H36" s="158"/>
      <c r="I36" s="158"/>
      <c r="J36" s="158"/>
      <c r="K36" s="158"/>
      <c r="L36" s="158"/>
      <c r="M36" s="207">
        <v>108</v>
      </c>
      <c r="N36" s="158"/>
      <c r="O36" s="158"/>
      <c r="P36" s="160">
        <f>SUM(H36:O36)</f>
        <v>108</v>
      </c>
      <c r="Q36" s="161" t="s">
        <v>31</v>
      </c>
      <c r="R36" s="160">
        <v>113751</v>
      </c>
      <c r="S36" s="163" t="s">
        <v>32</v>
      </c>
      <c r="T36" s="162" t="s">
        <v>53</v>
      </c>
      <c r="U36" s="162"/>
      <c r="V36" s="162"/>
      <c r="W36" s="162">
        <v>1014254</v>
      </c>
      <c r="X36" s="162"/>
      <c r="Y36" s="162"/>
    </row>
    <row r="37" spans="1:25" ht="23.25">
      <c r="A37" s="158" t="s">
        <v>688</v>
      </c>
      <c r="B37" s="158" t="s">
        <v>66</v>
      </c>
      <c r="C37" s="207" t="s">
        <v>2593</v>
      </c>
      <c r="D37" s="158" t="s">
        <v>910</v>
      </c>
      <c r="E37" s="158" t="s">
        <v>2574</v>
      </c>
      <c r="F37" s="236">
        <v>10</v>
      </c>
      <c r="G37" s="159" t="s">
        <v>1258</v>
      </c>
      <c r="H37" s="158"/>
      <c r="I37" s="158"/>
      <c r="J37" s="158"/>
      <c r="K37" s="158"/>
      <c r="L37" s="207">
        <v>108</v>
      </c>
      <c r="M37" s="158"/>
      <c r="N37" s="158"/>
      <c r="O37" s="158"/>
      <c r="P37" s="160">
        <f>SUM(H37:O37)</f>
        <v>108</v>
      </c>
      <c r="Q37" s="161" t="s">
        <v>31</v>
      </c>
      <c r="R37" s="160">
        <v>113752</v>
      </c>
      <c r="S37" s="163" t="s">
        <v>32</v>
      </c>
      <c r="T37" s="162" t="s">
        <v>53</v>
      </c>
      <c r="U37" s="162"/>
      <c r="V37" s="162"/>
      <c r="W37" s="162">
        <v>1014255</v>
      </c>
      <c r="X37" s="162"/>
      <c r="Y37" s="162"/>
    </row>
    <row r="38" spans="1:25" ht="23.25">
      <c r="A38" s="158" t="s">
        <v>262</v>
      </c>
      <c r="B38" s="158" t="s">
        <v>208</v>
      </c>
      <c r="C38" s="207" t="s">
        <v>2594</v>
      </c>
      <c r="D38" s="158" t="s">
        <v>1020</v>
      </c>
      <c r="E38" s="158" t="s">
        <v>2595</v>
      </c>
      <c r="F38" s="236">
        <v>10.3</v>
      </c>
      <c r="G38" s="159" t="s">
        <v>1258</v>
      </c>
      <c r="H38" s="158"/>
      <c r="I38" s="158"/>
      <c r="J38" s="158"/>
      <c r="K38" s="158"/>
      <c r="L38" s="207">
        <v>54</v>
      </c>
      <c r="M38" s="207">
        <v>54</v>
      </c>
      <c r="N38" s="207">
        <v>53</v>
      </c>
      <c r="O38" s="158"/>
      <c r="P38" s="160">
        <f>SUM(H38:O38)</f>
        <v>161</v>
      </c>
      <c r="Q38" s="161" t="s">
        <v>31</v>
      </c>
      <c r="R38" s="160">
        <v>113753</v>
      </c>
      <c r="S38" s="163" t="s">
        <v>32</v>
      </c>
      <c r="T38" s="162" t="s">
        <v>53</v>
      </c>
      <c r="U38" s="162"/>
      <c r="V38" s="162"/>
      <c r="W38" s="162">
        <v>1014260</v>
      </c>
      <c r="X38" s="162"/>
      <c r="Y38" s="162"/>
    </row>
    <row r="39" spans="1:25" ht="23.25">
      <c r="A39" s="158" t="s">
        <v>262</v>
      </c>
      <c r="B39" s="158" t="s">
        <v>66</v>
      </c>
      <c r="C39" s="207" t="s">
        <v>2596</v>
      </c>
      <c r="D39" s="158" t="s">
        <v>910</v>
      </c>
      <c r="E39" s="158" t="s">
        <v>2574</v>
      </c>
      <c r="F39" s="236">
        <v>10</v>
      </c>
      <c r="G39" s="159" t="s">
        <v>1258</v>
      </c>
      <c r="H39" s="158"/>
      <c r="I39" s="158"/>
      <c r="J39" s="158"/>
      <c r="K39" s="158"/>
      <c r="L39" s="207">
        <v>54</v>
      </c>
      <c r="M39" s="207">
        <v>54</v>
      </c>
      <c r="N39" s="207">
        <v>53</v>
      </c>
      <c r="O39" s="158"/>
      <c r="P39" s="160">
        <f>SUM(H39:O39)</f>
        <v>161</v>
      </c>
      <c r="Q39" s="161" t="s">
        <v>31</v>
      </c>
      <c r="R39" s="160">
        <v>113754</v>
      </c>
      <c r="S39" s="163" t="s">
        <v>32</v>
      </c>
      <c r="T39" s="162" t="s">
        <v>53</v>
      </c>
      <c r="U39" s="162"/>
      <c r="V39" s="162"/>
      <c r="W39" s="162">
        <v>1014261</v>
      </c>
      <c r="X39" s="162"/>
      <c r="Y39" s="162"/>
    </row>
    <row r="40" spans="1:25">
      <c r="A40" s="158"/>
      <c r="B40" s="158"/>
      <c r="C40" s="158"/>
      <c r="D40" s="158"/>
      <c r="E40" s="158"/>
      <c r="F40" s="236"/>
      <c r="G40" s="159"/>
      <c r="H40" s="158"/>
      <c r="I40" s="158"/>
      <c r="J40" s="158"/>
      <c r="K40" s="158"/>
      <c r="L40" s="158"/>
      <c r="M40" s="158"/>
      <c r="N40" s="158"/>
      <c r="O40" s="158"/>
      <c r="P40" s="160"/>
      <c r="Q40" s="160"/>
      <c r="R40" s="160"/>
      <c r="S40" s="160"/>
      <c r="T40" s="162"/>
      <c r="U40" s="162"/>
      <c r="V40" s="162"/>
      <c r="W40" s="162"/>
      <c r="X40" s="162"/>
      <c r="Y40" s="162"/>
    </row>
    <row r="41" spans="1:25">
      <c r="A41" s="158"/>
      <c r="B41" s="158"/>
      <c r="C41" s="158"/>
      <c r="D41" s="158"/>
      <c r="E41" s="158"/>
      <c r="F41" s="236"/>
      <c r="G41" s="159"/>
      <c r="H41" s="158"/>
      <c r="I41" s="158"/>
      <c r="J41" s="158"/>
      <c r="K41" s="158"/>
      <c r="L41" s="158"/>
      <c r="M41" s="158"/>
      <c r="N41" s="158"/>
      <c r="O41" s="158"/>
      <c r="P41" s="160"/>
      <c r="Q41" s="160"/>
      <c r="R41" s="160"/>
      <c r="S41" s="160"/>
      <c r="T41" s="162"/>
      <c r="U41" s="162"/>
      <c r="V41" s="162"/>
      <c r="W41" s="162"/>
      <c r="X41" s="162"/>
      <c r="Y41" s="162"/>
    </row>
    <row r="42" spans="1:25">
      <c r="A42" s="164" t="s">
        <v>19</v>
      </c>
      <c r="B42" s="165"/>
      <c r="C42" s="165"/>
      <c r="D42" s="165"/>
      <c r="E42" s="164"/>
      <c r="F42" s="165"/>
      <c r="G42" s="165"/>
      <c r="H42" s="164">
        <f>SUM(H34:H41)</f>
        <v>0</v>
      </c>
      <c r="I42" s="164">
        <f>SUM(I34:I41)</f>
        <v>0</v>
      </c>
      <c r="J42" s="164">
        <f>SUM(J34:J41)</f>
        <v>0</v>
      </c>
      <c r="K42" s="164">
        <f>SUM(K34:K41)</f>
        <v>0</v>
      </c>
      <c r="L42" s="164">
        <f>SUM(L34:L41)</f>
        <v>297</v>
      </c>
      <c r="M42" s="164">
        <f>SUM(M34:M41)</f>
        <v>324</v>
      </c>
      <c r="N42" s="164">
        <f>SUM(N34:N41)</f>
        <v>186</v>
      </c>
      <c r="O42" s="164">
        <f>SUM(O34:O41)</f>
        <v>0</v>
      </c>
      <c r="P42" s="164">
        <f>SUM(P34:P41)</f>
        <v>807</v>
      </c>
      <c r="Q42" s="165"/>
      <c r="R42" s="165"/>
      <c r="S42" s="165"/>
      <c r="T42" s="165"/>
      <c r="U42" s="165"/>
      <c r="V42" s="165"/>
      <c r="W42" s="165"/>
      <c r="X42" s="165"/>
      <c r="Y42" s="165"/>
    </row>
    <row r="43" spans="1:25">
      <c r="A43" s="239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</row>
    <row r="44" spans="1:25">
      <c r="A44" s="240" t="s">
        <v>35</v>
      </c>
      <c r="B44" s="734" t="s">
        <v>36</v>
      </c>
      <c r="C44" s="734"/>
      <c r="D44" s="237"/>
      <c r="E44" s="735" t="s">
        <v>37</v>
      </c>
      <c r="F44" s="736"/>
      <c r="G44" s="736"/>
      <c r="H44" s="736"/>
      <c r="I44" s="736"/>
      <c r="J44" s="736"/>
      <c r="K44" s="736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</row>
    <row r="45" spans="1:25">
      <c r="A45" s="241" t="s">
        <v>38</v>
      </c>
      <c r="B45" s="737" t="s">
        <v>39</v>
      </c>
      <c r="C45" s="737"/>
      <c r="D45" s="237"/>
      <c r="E45" s="735"/>
      <c r="F45" s="736"/>
      <c r="G45" s="736"/>
      <c r="H45" s="736"/>
      <c r="I45" s="736"/>
      <c r="J45" s="736"/>
      <c r="K45" s="736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</row>
    <row r="46" spans="1:25">
      <c r="A46" s="242" t="s">
        <v>40</v>
      </c>
      <c r="B46" s="738"/>
      <c r="C46" s="738"/>
      <c r="D46" s="237"/>
      <c r="E46" s="735"/>
      <c r="F46" s="736"/>
      <c r="G46" s="736"/>
      <c r="H46" s="736"/>
      <c r="I46" s="736"/>
      <c r="J46" s="736"/>
      <c r="K46" s="736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8" spans="1:25" ht="27">
      <c r="A48" s="730" t="s">
        <v>260</v>
      </c>
      <c r="B48" s="730"/>
      <c r="C48" s="730"/>
      <c r="D48" s="730"/>
      <c r="E48" s="730"/>
      <c r="F48" s="731"/>
      <c r="G48" s="238"/>
      <c r="H48" s="730" t="s">
        <v>1</v>
      </c>
      <c r="I48" s="730"/>
      <c r="J48" s="730"/>
      <c r="K48" s="730"/>
      <c r="L48" s="730"/>
      <c r="M48" s="730"/>
      <c r="N48" s="730"/>
      <c r="O48" s="730"/>
      <c r="P48" s="731"/>
      <c r="Q48" s="773" t="s">
        <v>2597</v>
      </c>
      <c r="R48" s="730"/>
      <c r="S48" s="730"/>
      <c r="T48" s="730"/>
      <c r="U48" s="730"/>
      <c r="V48" s="730"/>
      <c r="W48" s="730"/>
      <c r="X48" s="730"/>
      <c r="Y48" s="731"/>
    </row>
    <row r="49" spans="1:25" ht="23.25">
      <c r="A49" s="172" t="s">
        <v>3</v>
      </c>
      <c r="B49" s="172" t="s">
        <v>4</v>
      </c>
      <c r="C49" s="172" t="s">
        <v>5</v>
      </c>
      <c r="D49" s="172" t="s">
        <v>6</v>
      </c>
      <c r="E49" s="172" t="s">
        <v>7</v>
      </c>
      <c r="F49" s="172" t="s">
        <v>8</v>
      </c>
      <c r="G49" s="173" t="s">
        <v>10</v>
      </c>
      <c r="H49" s="174" t="s">
        <v>11</v>
      </c>
      <c r="I49" s="174" t="s">
        <v>12</v>
      </c>
      <c r="J49" s="174" t="s">
        <v>13</v>
      </c>
      <c r="K49" s="174" t="s">
        <v>14</v>
      </c>
      <c r="L49" s="174" t="s">
        <v>15</v>
      </c>
      <c r="M49" s="174" t="s">
        <v>16</v>
      </c>
      <c r="N49" s="174" t="s">
        <v>17</v>
      </c>
      <c r="O49" s="175" t="s">
        <v>44</v>
      </c>
      <c r="P49" s="172" t="s">
        <v>19</v>
      </c>
      <c r="Q49" s="172" t="s">
        <v>20</v>
      </c>
      <c r="R49" s="172" t="s">
        <v>9</v>
      </c>
      <c r="S49" s="172" t="s">
        <v>21</v>
      </c>
      <c r="T49" s="172" t="s">
        <v>24</v>
      </c>
      <c r="U49" s="172" t="s">
        <v>25</v>
      </c>
      <c r="V49" s="172" t="s">
        <v>27</v>
      </c>
      <c r="W49" s="172" t="s">
        <v>28</v>
      </c>
      <c r="X49" s="172" t="s">
        <v>29</v>
      </c>
      <c r="Y49" s="172" t="s">
        <v>30</v>
      </c>
    </row>
    <row r="50" spans="1:25" ht="23.25">
      <c r="A50" s="158" t="s">
        <v>262</v>
      </c>
      <c r="B50" s="158" t="s">
        <v>1013</v>
      </c>
      <c r="C50" s="207" t="s">
        <v>2598</v>
      </c>
      <c r="D50" s="158" t="s">
        <v>2507</v>
      </c>
      <c r="E50" s="158" t="s">
        <v>2599</v>
      </c>
      <c r="F50" s="236">
        <v>9.8000000000000007</v>
      </c>
      <c r="G50" s="159" t="s">
        <v>1258</v>
      </c>
      <c r="H50" s="158"/>
      <c r="I50" s="158"/>
      <c r="J50" s="158"/>
      <c r="K50" s="158"/>
      <c r="L50" s="207">
        <v>80</v>
      </c>
      <c r="M50" s="207">
        <v>54</v>
      </c>
      <c r="N50" s="158"/>
      <c r="O50" s="207">
        <v>27</v>
      </c>
      <c r="P50" s="160">
        <f>SUM(H50:O50)</f>
        <v>161</v>
      </c>
      <c r="Q50" s="161" t="s">
        <v>31</v>
      </c>
      <c r="R50" s="160">
        <v>113755</v>
      </c>
      <c r="S50" s="163" t="s">
        <v>32</v>
      </c>
      <c r="T50" s="162" t="s">
        <v>53</v>
      </c>
      <c r="U50" s="162"/>
      <c r="V50" s="162"/>
      <c r="W50" s="162">
        <v>1014252</v>
      </c>
      <c r="X50" s="162"/>
      <c r="Y50" s="162"/>
    </row>
    <row r="51" spans="1:25" ht="23.25">
      <c r="A51" s="158" t="s">
        <v>688</v>
      </c>
      <c r="B51" s="158" t="s">
        <v>1013</v>
      </c>
      <c r="C51" s="207" t="s">
        <v>2600</v>
      </c>
      <c r="D51" s="158" t="s">
        <v>2507</v>
      </c>
      <c r="E51" s="158" t="s">
        <v>2599</v>
      </c>
      <c r="F51" s="236">
        <v>9.8000000000000007</v>
      </c>
      <c r="G51" s="159" t="s">
        <v>1258</v>
      </c>
      <c r="H51" s="158"/>
      <c r="I51" s="158"/>
      <c r="J51" s="158"/>
      <c r="K51" s="158"/>
      <c r="L51" s="207">
        <v>53</v>
      </c>
      <c r="M51" s="207">
        <v>54</v>
      </c>
      <c r="N51" s="158"/>
      <c r="O51" s="207">
        <v>54</v>
      </c>
      <c r="P51" s="160">
        <f>SUM(H51:O51)</f>
        <v>161</v>
      </c>
      <c r="Q51" s="161" t="s">
        <v>31</v>
      </c>
      <c r="R51" s="160">
        <v>113756</v>
      </c>
      <c r="S51" s="163" t="s">
        <v>32</v>
      </c>
      <c r="T51" s="162" t="s">
        <v>53</v>
      </c>
      <c r="U51" s="162"/>
      <c r="V51" s="162"/>
      <c r="W51" s="162">
        <v>1014256</v>
      </c>
      <c r="X51" s="162"/>
      <c r="Y51" s="162"/>
    </row>
    <row r="52" spans="1:25" ht="23.25">
      <c r="A52" s="158" t="s">
        <v>1725</v>
      </c>
      <c r="B52" s="158" t="s">
        <v>1013</v>
      </c>
      <c r="C52" s="207" t="s">
        <v>2601</v>
      </c>
      <c r="D52" s="158" t="s">
        <v>2507</v>
      </c>
      <c r="E52" s="158" t="s">
        <v>2599</v>
      </c>
      <c r="F52" s="236">
        <v>9.8000000000000007</v>
      </c>
      <c r="G52" s="159" t="s">
        <v>1258</v>
      </c>
      <c r="H52" s="158"/>
      <c r="I52" s="158"/>
      <c r="J52" s="158"/>
      <c r="K52" s="158"/>
      <c r="L52" s="207">
        <v>80</v>
      </c>
      <c r="M52" s="207">
        <v>54</v>
      </c>
      <c r="N52" s="158"/>
      <c r="O52" s="207">
        <v>27</v>
      </c>
      <c r="P52" s="160">
        <f>SUM(H52:O52)</f>
        <v>161</v>
      </c>
      <c r="Q52" s="161" t="s">
        <v>31</v>
      </c>
      <c r="R52" s="160">
        <v>113757</v>
      </c>
      <c r="S52" s="163" t="s">
        <v>32</v>
      </c>
      <c r="T52" s="162" t="s">
        <v>53</v>
      </c>
      <c r="U52" s="162"/>
      <c r="V52" s="162"/>
      <c r="W52" s="162">
        <v>1014257</v>
      </c>
      <c r="X52" s="162"/>
      <c r="Y52" s="162"/>
    </row>
    <row r="53" spans="1:25" ht="23.25">
      <c r="A53" s="158" t="s">
        <v>1688</v>
      </c>
      <c r="B53" s="158" t="s">
        <v>1013</v>
      </c>
      <c r="C53" s="207" t="s">
        <v>2602</v>
      </c>
      <c r="D53" s="158" t="s">
        <v>2507</v>
      </c>
      <c r="E53" s="158" t="s">
        <v>2599</v>
      </c>
      <c r="F53" s="236">
        <v>9.8000000000000007</v>
      </c>
      <c r="G53" s="159" t="s">
        <v>1258</v>
      </c>
      <c r="H53" s="158"/>
      <c r="I53" s="158"/>
      <c r="J53" s="158"/>
      <c r="K53" s="158"/>
      <c r="L53" s="207">
        <v>80</v>
      </c>
      <c r="M53" s="207">
        <v>54</v>
      </c>
      <c r="N53" s="158"/>
      <c r="O53" s="207">
        <v>27</v>
      </c>
      <c r="P53" s="160">
        <f>SUM(H53:O53)</f>
        <v>161</v>
      </c>
      <c r="Q53" s="161" t="s">
        <v>31</v>
      </c>
      <c r="R53" s="160">
        <v>113758</v>
      </c>
      <c r="S53" s="163" t="s">
        <v>32</v>
      </c>
      <c r="T53" s="162" t="s">
        <v>53</v>
      </c>
      <c r="U53" s="162"/>
      <c r="V53" s="162"/>
      <c r="W53" s="162">
        <v>1014258</v>
      </c>
      <c r="X53" s="162"/>
      <c r="Y53" s="162"/>
    </row>
    <row r="54" spans="1:25" ht="23.25">
      <c r="A54" s="158" t="s">
        <v>1688</v>
      </c>
      <c r="B54" s="158" t="s">
        <v>66</v>
      </c>
      <c r="C54" s="207" t="s">
        <v>2603</v>
      </c>
      <c r="D54" s="158" t="s">
        <v>910</v>
      </c>
      <c r="E54" s="158" t="s">
        <v>2574</v>
      </c>
      <c r="F54" s="236">
        <v>10</v>
      </c>
      <c r="G54" s="159" t="s">
        <v>1258</v>
      </c>
      <c r="H54" s="158"/>
      <c r="I54" s="158"/>
      <c r="J54" s="158"/>
      <c r="K54" s="158"/>
      <c r="L54" s="217">
        <v>80</v>
      </c>
      <c r="M54" s="207">
        <v>54</v>
      </c>
      <c r="N54" s="158"/>
      <c r="O54" s="217">
        <v>27</v>
      </c>
      <c r="P54" s="160">
        <f>SUM(H54:O54)</f>
        <v>161</v>
      </c>
      <c r="Q54" s="161" t="s">
        <v>31</v>
      </c>
      <c r="R54" s="160">
        <v>113759</v>
      </c>
      <c r="S54" s="163" t="s">
        <v>32</v>
      </c>
      <c r="T54" s="162" t="s">
        <v>53</v>
      </c>
      <c r="U54" s="162"/>
      <c r="V54" s="162"/>
      <c r="W54" s="162">
        <v>1014259</v>
      </c>
      <c r="X54" s="162"/>
      <c r="Y54" s="162"/>
    </row>
    <row r="55" spans="1:25">
      <c r="A55" s="158"/>
      <c r="B55" s="158"/>
      <c r="C55" s="158"/>
      <c r="D55" s="158"/>
      <c r="E55" s="158"/>
      <c r="F55" s="236"/>
      <c r="G55" s="159"/>
      <c r="H55" s="158"/>
      <c r="I55" s="158"/>
      <c r="J55" s="158"/>
      <c r="K55" s="158"/>
      <c r="L55" s="158"/>
      <c r="M55" s="158"/>
      <c r="N55" s="158"/>
      <c r="O55" s="158"/>
      <c r="P55" s="160">
        <f>SUM(H55:O55)</f>
        <v>0</v>
      </c>
      <c r="Q55" s="160" t="s">
        <v>33</v>
      </c>
      <c r="R55" s="160"/>
      <c r="S55" s="160" t="s">
        <v>34</v>
      </c>
      <c r="T55" s="162"/>
      <c r="U55" s="162"/>
      <c r="V55" s="162"/>
      <c r="W55" s="162"/>
      <c r="X55" s="162"/>
      <c r="Y55" s="162"/>
    </row>
    <row r="56" spans="1:25">
      <c r="A56" s="158"/>
      <c r="B56" s="158"/>
      <c r="C56" s="158"/>
      <c r="D56" s="158"/>
      <c r="E56" s="158"/>
      <c r="F56" s="236"/>
      <c r="G56" s="159"/>
      <c r="H56" s="158"/>
      <c r="I56" s="158"/>
      <c r="J56" s="158"/>
      <c r="K56" s="158"/>
      <c r="L56" s="158"/>
      <c r="M56" s="158"/>
      <c r="N56" s="158"/>
      <c r="O56" s="158"/>
      <c r="P56" s="160">
        <f>SUM(H56:O56)</f>
        <v>0</v>
      </c>
      <c r="Q56" s="160" t="s">
        <v>33</v>
      </c>
      <c r="R56" s="160"/>
      <c r="S56" s="160" t="s">
        <v>34</v>
      </c>
      <c r="T56" s="162"/>
      <c r="U56" s="162"/>
      <c r="V56" s="162"/>
      <c r="W56" s="162"/>
      <c r="X56" s="162"/>
      <c r="Y56" s="162"/>
    </row>
    <row r="57" spans="1:25">
      <c r="A57" s="158"/>
      <c r="B57" s="158"/>
      <c r="C57" s="158"/>
      <c r="D57" s="158"/>
      <c r="E57" s="158"/>
      <c r="F57" s="236"/>
      <c r="G57" s="159"/>
      <c r="H57" s="158"/>
      <c r="I57" s="158"/>
      <c r="J57" s="158"/>
      <c r="K57" s="158"/>
      <c r="L57" s="158"/>
      <c r="M57" s="158"/>
      <c r="N57" s="158"/>
      <c r="O57" s="158"/>
      <c r="P57" s="160">
        <f>SUM(H57:O57)</f>
        <v>0</v>
      </c>
      <c r="Q57" s="160" t="s">
        <v>33</v>
      </c>
      <c r="R57" s="160"/>
      <c r="S57" s="160" t="s">
        <v>34</v>
      </c>
      <c r="T57" s="162"/>
      <c r="U57" s="162"/>
      <c r="V57" s="162"/>
      <c r="W57" s="162"/>
      <c r="X57" s="162"/>
      <c r="Y57" s="162"/>
    </row>
    <row r="58" spans="1:25">
      <c r="A58" s="164" t="s">
        <v>19</v>
      </c>
      <c r="B58" s="165"/>
      <c r="C58" s="165"/>
      <c r="D58" s="165"/>
      <c r="E58" s="164"/>
      <c r="F58" s="165"/>
      <c r="G58" s="165"/>
      <c r="H58" s="164">
        <f>SUM(H50:H57)</f>
        <v>0</v>
      </c>
      <c r="I58" s="164">
        <f>SUM(I50:I57)</f>
        <v>0</v>
      </c>
      <c r="J58" s="164">
        <f>SUM(J50:J57)</f>
        <v>0</v>
      </c>
      <c r="K58" s="164">
        <f>SUM(K50:K57)</f>
        <v>0</v>
      </c>
      <c r="L58" s="164">
        <f>SUM(L50:L57)</f>
        <v>373</v>
      </c>
      <c r="M58" s="164">
        <f>SUM(M50:M57)</f>
        <v>270</v>
      </c>
      <c r="N58" s="164">
        <f>SUM(N50:N57)</f>
        <v>0</v>
      </c>
      <c r="O58" s="164">
        <f>SUM(O50:O57)</f>
        <v>162</v>
      </c>
      <c r="P58" s="164">
        <f>SUM(P50:P57)</f>
        <v>805</v>
      </c>
      <c r="Q58" s="165"/>
      <c r="R58" s="165"/>
      <c r="S58" s="165"/>
      <c r="T58" s="165"/>
      <c r="U58" s="165"/>
      <c r="V58" s="165"/>
      <c r="W58" s="165"/>
      <c r="X58" s="165"/>
      <c r="Y58" s="165"/>
    </row>
    <row r="59" spans="1:25">
      <c r="A59" s="239"/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</row>
    <row r="60" spans="1:25">
      <c r="A60" s="240" t="s">
        <v>35</v>
      </c>
      <c r="B60" s="734" t="s">
        <v>36</v>
      </c>
      <c r="C60" s="734"/>
      <c r="D60" s="237"/>
      <c r="E60" s="735" t="s">
        <v>37</v>
      </c>
      <c r="F60" s="736"/>
      <c r="G60" s="736"/>
      <c r="H60" s="736"/>
      <c r="I60" s="736"/>
      <c r="J60" s="736"/>
      <c r="K60" s="736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</row>
    <row r="61" spans="1:25">
      <c r="A61" s="241" t="s">
        <v>38</v>
      </c>
      <c r="B61" s="737" t="s">
        <v>39</v>
      </c>
      <c r="C61" s="737"/>
      <c r="D61" s="237"/>
      <c r="E61" s="735"/>
      <c r="F61" s="736"/>
      <c r="G61" s="736"/>
      <c r="H61" s="736"/>
      <c r="I61" s="736"/>
      <c r="J61" s="736"/>
      <c r="K61" s="736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</row>
    <row r="62" spans="1:25">
      <c r="A62" s="242" t="s">
        <v>40</v>
      </c>
      <c r="B62" s="738"/>
      <c r="C62" s="738"/>
      <c r="D62" s="237"/>
      <c r="E62" s="735"/>
      <c r="F62" s="736"/>
      <c r="G62" s="736"/>
      <c r="H62" s="736"/>
      <c r="I62" s="736"/>
      <c r="J62" s="736"/>
      <c r="K62" s="736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</row>
  </sheetData>
  <mergeCells count="32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  <mergeCell ref="A32:F32"/>
    <mergeCell ref="H32:P32"/>
    <mergeCell ref="Q32:Y32"/>
    <mergeCell ref="B44:C44"/>
    <mergeCell ref="E44:E46"/>
    <mergeCell ref="F44:K46"/>
    <mergeCell ref="B45:C45"/>
    <mergeCell ref="B46:C46"/>
    <mergeCell ref="A48:F48"/>
    <mergeCell ref="H48:P48"/>
    <mergeCell ref="Q48:Y48"/>
    <mergeCell ref="B60:C60"/>
    <mergeCell ref="E60:E62"/>
    <mergeCell ref="F60:K62"/>
    <mergeCell ref="B61:C61"/>
    <mergeCell ref="B62:C62"/>
  </mergeCells>
  <conditionalFormatting sqref="W26 W11">
    <cfRule type="containsText" dxfId="784" priority="37" operator="containsText" text="Terminal 1">
      <formula>NOT(ISERROR(SEARCH("Terminal 1",W11)))</formula>
    </cfRule>
    <cfRule type="containsText" dxfId="783" priority="38" operator="containsText" text="OSCC">
      <formula>NOT(ISERROR(SEARCH("OSCC",W11)))</formula>
    </cfRule>
    <cfRule type="containsText" dxfId="782" priority="39" operator="containsText" text="GPC">
      <formula>NOT(ISERROR(SEARCH("GPC",W11)))</formula>
    </cfRule>
    <cfRule type="containsText" dxfId="781" priority="40" operator="containsText" text="Helsinki">
      <formula>NOT(ISERROR(SEARCH("Helsinki",W11)))</formula>
    </cfRule>
  </conditionalFormatting>
  <conditionalFormatting sqref="T19:T25">
    <cfRule type="containsText" dxfId="780" priority="33" operator="containsText" text="Terminal 1">
      <formula>NOT(ISERROR(SEARCH("Terminal 1",T19)))</formula>
    </cfRule>
    <cfRule type="containsText" dxfId="779" priority="34" operator="containsText" text="OSCC">
      <formula>NOT(ISERROR(SEARCH("OSCC",T19)))</formula>
    </cfRule>
    <cfRule type="containsText" dxfId="778" priority="35" operator="containsText" text="GPC">
      <formula>NOT(ISERROR(SEARCH("GPC",T19)))</formula>
    </cfRule>
    <cfRule type="containsText" dxfId="777" priority="36" operator="containsText" text="Helsinki">
      <formula>NOT(ISERROR(SEARCH("Helsinki",T19)))</formula>
    </cfRule>
  </conditionalFormatting>
  <conditionalFormatting sqref="T3:T10">
    <cfRule type="containsText" dxfId="776" priority="29" operator="containsText" text="Terminal 1">
      <formula>NOT(ISERROR(SEARCH("Terminal 1",T3)))</formula>
    </cfRule>
    <cfRule type="containsText" dxfId="775" priority="30" operator="containsText" text="OSCC">
      <formula>NOT(ISERROR(SEARCH("OSCC",T3)))</formula>
    </cfRule>
    <cfRule type="containsText" dxfId="774" priority="31" operator="containsText" text="GPC">
      <formula>NOT(ISERROR(SEARCH("GPC",T3)))</formula>
    </cfRule>
    <cfRule type="containsText" dxfId="773" priority="32" operator="containsText" text="Helsinki">
      <formula>NOT(ISERROR(SEARCH("Helsinki",T3)))</formula>
    </cfRule>
  </conditionalFormatting>
  <conditionalFormatting sqref="U3:U9">
    <cfRule type="cellIs" dxfId="772" priority="26" operator="equal">
      <formula>"LAST"</formula>
    </cfRule>
    <cfRule type="cellIs" dxfId="771" priority="27" operator="equal">
      <formula>"FIRST"</formula>
    </cfRule>
    <cfRule type="cellIs" dxfId="770" priority="28" operator="equal">
      <formula>"MIDDLE"</formula>
    </cfRule>
  </conditionalFormatting>
  <conditionalFormatting sqref="U19:U25">
    <cfRule type="cellIs" dxfId="769" priority="23" operator="equal">
      <formula>"LAST"</formula>
    </cfRule>
    <cfRule type="cellIs" dxfId="768" priority="24" operator="equal">
      <formula>"FIRST"</formula>
    </cfRule>
    <cfRule type="cellIs" dxfId="767" priority="25" operator="equal">
      <formula>"MIDDLE"</formula>
    </cfRule>
  </conditionalFormatting>
  <conditionalFormatting sqref="W42">
    <cfRule type="containsText" dxfId="766" priority="19" operator="containsText" text="Terminal 1">
      <formula>NOT(ISERROR(SEARCH("Terminal 1",W42)))</formula>
    </cfRule>
    <cfRule type="containsText" dxfId="765" priority="20" operator="containsText" text="OSCC">
      <formula>NOT(ISERROR(SEARCH("OSCC",W42)))</formula>
    </cfRule>
    <cfRule type="containsText" dxfId="764" priority="21" operator="containsText" text="GPC">
      <formula>NOT(ISERROR(SEARCH("GPC",W42)))</formula>
    </cfRule>
    <cfRule type="containsText" dxfId="763" priority="22" operator="containsText" text="Helsinki">
      <formula>NOT(ISERROR(SEARCH("Helsinki",W42)))</formula>
    </cfRule>
  </conditionalFormatting>
  <conditionalFormatting sqref="T34:T41">
    <cfRule type="containsText" dxfId="762" priority="15" operator="containsText" text="Terminal 1">
      <formula>NOT(ISERROR(SEARCH("Terminal 1",T34)))</formula>
    </cfRule>
    <cfRule type="containsText" dxfId="761" priority="16" operator="containsText" text="OSCC">
      <formula>NOT(ISERROR(SEARCH("OSCC",T34)))</formula>
    </cfRule>
    <cfRule type="containsText" dxfId="760" priority="17" operator="containsText" text="GPC">
      <formula>NOT(ISERROR(SEARCH("GPC",T34)))</formula>
    </cfRule>
    <cfRule type="containsText" dxfId="759" priority="18" operator="containsText" text="Helsinki">
      <formula>NOT(ISERROR(SEARCH("Helsinki",T34)))</formula>
    </cfRule>
  </conditionalFormatting>
  <conditionalFormatting sqref="U34:U40">
    <cfRule type="cellIs" dxfId="758" priority="12" operator="equal">
      <formula>"LAST"</formula>
    </cfRule>
    <cfRule type="cellIs" dxfId="757" priority="13" operator="equal">
      <formula>"FIRST"</formula>
    </cfRule>
    <cfRule type="cellIs" dxfId="756" priority="14" operator="equal">
      <formula>"MIDDLE"</formula>
    </cfRule>
  </conditionalFormatting>
  <conditionalFormatting sqref="W58">
    <cfRule type="containsText" dxfId="755" priority="8" operator="containsText" text="Terminal 1">
      <formula>NOT(ISERROR(SEARCH("Terminal 1",W58)))</formula>
    </cfRule>
    <cfRule type="containsText" dxfId="754" priority="9" operator="containsText" text="OSCC">
      <formula>NOT(ISERROR(SEARCH("OSCC",W58)))</formula>
    </cfRule>
    <cfRule type="containsText" dxfId="753" priority="10" operator="containsText" text="GPC">
      <formula>NOT(ISERROR(SEARCH("GPC",W58)))</formula>
    </cfRule>
    <cfRule type="containsText" dxfId="752" priority="11" operator="containsText" text="Helsinki">
      <formula>NOT(ISERROR(SEARCH("Helsinki",W58)))</formula>
    </cfRule>
  </conditionalFormatting>
  <conditionalFormatting sqref="T50:T57">
    <cfRule type="containsText" dxfId="751" priority="4" operator="containsText" text="Terminal 1">
      <formula>NOT(ISERROR(SEARCH("Terminal 1",T50)))</formula>
    </cfRule>
    <cfRule type="containsText" dxfId="750" priority="5" operator="containsText" text="OSCC">
      <formula>NOT(ISERROR(SEARCH("OSCC",T50)))</formula>
    </cfRule>
    <cfRule type="containsText" dxfId="749" priority="6" operator="containsText" text="GPC">
      <formula>NOT(ISERROR(SEARCH("GPC",T50)))</formula>
    </cfRule>
    <cfRule type="containsText" dxfId="748" priority="7" operator="containsText" text="Helsinki">
      <formula>NOT(ISERROR(SEARCH("Helsinki",T50)))</formula>
    </cfRule>
  </conditionalFormatting>
  <conditionalFormatting sqref="U50:U56">
    <cfRule type="cellIs" dxfId="747" priority="1" operator="equal">
      <formula>"LAST"</formula>
    </cfRule>
    <cfRule type="cellIs" dxfId="746" priority="2" operator="equal">
      <formula>"FIRST"</formula>
    </cfRule>
    <cfRule type="cellIs" dxfId="745" priority="3" operator="equal">
      <formula>"MIDDLE"</formula>
    </cfRule>
  </conditionalFormatting>
  <dataValidations count="2">
    <dataValidation type="list" allowBlank="1" showInputMessage="1" showErrorMessage="1" sqref="U50:U56 U19:U25 U34:U40 U3:U9" xr:uid="{009AB067-F1B8-424E-BF4C-3792FF875CCA}">
      <formula1>"FIRST, MIDDLE, LAST"</formula1>
    </dataValidation>
    <dataValidation type="list" showInputMessage="1" showErrorMessage="1" sqref="W11 W26 T19:T25 T3:T10 W42 T50:T57 W58 T34:T41" xr:uid="{6DB9493D-2030-4CFC-B039-D0E0829FF316}">
      <formula1>"GPC, OSCC, Terminal 1, Helsinki"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522C-6E97-4772-A01B-2510C67C65AD}">
  <sheetPr>
    <tabColor rgb="FFFF0000"/>
  </sheetPr>
  <dimension ref="A1:AB29"/>
  <sheetViews>
    <sheetView workbookViewId="0">
      <selection activeCell="R33" sqref="R3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9.85546875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223</v>
      </c>
      <c r="B3" s="158" t="s">
        <v>66</v>
      </c>
      <c r="C3" s="158" t="s">
        <v>337</v>
      </c>
      <c r="D3" s="158" t="s">
        <v>338</v>
      </c>
      <c r="E3" s="158" t="s">
        <v>339</v>
      </c>
      <c r="F3" s="236">
        <v>11.3</v>
      </c>
      <c r="G3" s="628">
        <v>121032</v>
      </c>
      <c r="H3" s="159"/>
      <c r="I3" s="158"/>
      <c r="J3" s="158"/>
      <c r="K3" s="158"/>
      <c r="L3" s="158"/>
      <c r="M3" s="158"/>
      <c r="N3" s="158"/>
      <c r="O3" s="158"/>
      <c r="P3" s="158">
        <v>251</v>
      </c>
      <c r="Q3" s="160">
        <f>SUM(I3:P3)</f>
        <v>251</v>
      </c>
      <c r="R3" s="514" t="s">
        <v>31</v>
      </c>
      <c r="S3" s="516" t="s">
        <v>32</v>
      </c>
      <c r="T3" s="515" t="b">
        <v>0</v>
      </c>
      <c r="U3" s="206">
        <v>0.33333333333333331</v>
      </c>
      <c r="V3" s="162" t="s">
        <v>53</v>
      </c>
      <c r="W3" s="162"/>
      <c r="X3" s="162" t="s">
        <v>340</v>
      </c>
      <c r="Y3" s="162"/>
      <c r="Z3" s="162">
        <v>1021829</v>
      </c>
      <c r="AA3" s="162"/>
      <c r="AB3" s="162"/>
    </row>
    <row r="4" spans="1:28" ht="24">
      <c r="A4" s="158" t="s">
        <v>223</v>
      </c>
      <c r="B4" s="158" t="s">
        <v>66</v>
      </c>
      <c r="C4" s="158" t="s">
        <v>341</v>
      </c>
      <c r="D4" s="158" t="s">
        <v>338</v>
      </c>
      <c r="E4" s="158" t="s">
        <v>339</v>
      </c>
      <c r="F4" s="236">
        <v>11.3</v>
      </c>
      <c r="G4" s="628">
        <v>121033</v>
      </c>
      <c r="H4" s="159"/>
      <c r="I4" s="158"/>
      <c r="J4" s="158"/>
      <c r="K4" s="158"/>
      <c r="L4" s="158"/>
      <c r="M4" s="158"/>
      <c r="N4" s="158"/>
      <c r="O4" s="158"/>
      <c r="P4" s="158">
        <v>251</v>
      </c>
      <c r="Q4" s="160">
        <f>SUM(I4:P4)</f>
        <v>251</v>
      </c>
      <c r="R4" s="514" t="s">
        <v>31</v>
      </c>
      <c r="S4" s="516" t="s">
        <v>32</v>
      </c>
      <c r="T4" s="515" t="b">
        <v>0</v>
      </c>
      <c r="U4" s="206">
        <v>0.33333333333333331</v>
      </c>
      <c r="V4" s="162" t="s">
        <v>53</v>
      </c>
      <c r="W4" s="162"/>
      <c r="X4" s="162" t="s">
        <v>340</v>
      </c>
      <c r="Y4" s="162"/>
      <c r="Z4" s="162">
        <v>1021831</v>
      </c>
      <c r="AA4" s="162"/>
      <c r="AB4" s="162"/>
    </row>
    <row r="5" spans="1:28" ht="36">
      <c r="A5" s="245" t="s">
        <v>223</v>
      </c>
      <c r="B5" s="245" t="s">
        <v>66</v>
      </c>
      <c r="C5" s="245" t="s">
        <v>342</v>
      </c>
      <c r="D5" s="245" t="s">
        <v>338</v>
      </c>
      <c r="E5" s="245" t="s">
        <v>339</v>
      </c>
      <c r="F5" s="306">
        <v>11.3</v>
      </c>
      <c r="G5" s="644">
        <v>121034</v>
      </c>
      <c r="H5" s="246"/>
      <c r="I5" s="245"/>
      <c r="J5" s="245"/>
      <c r="K5" s="245"/>
      <c r="L5" s="245"/>
      <c r="M5" s="245"/>
      <c r="N5" s="245"/>
      <c r="O5" s="245"/>
      <c r="P5" s="245">
        <v>251</v>
      </c>
      <c r="Q5" s="272">
        <f>SUM(I5:P5)</f>
        <v>251</v>
      </c>
      <c r="R5" s="514" t="s">
        <v>31</v>
      </c>
      <c r="S5" s="307" t="s">
        <v>32</v>
      </c>
      <c r="T5" s="645" t="b">
        <v>0</v>
      </c>
      <c r="U5" s="719">
        <v>0.33333333333333331</v>
      </c>
      <c r="V5" s="307" t="s">
        <v>53</v>
      </c>
      <c r="W5" s="307"/>
      <c r="X5" s="307" t="s">
        <v>340</v>
      </c>
      <c r="Y5" s="307"/>
      <c r="Z5" s="307"/>
      <c r="AA5" s="162" t="s">
        <v>343</v>
      </c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753</v>
      </c>
      <c r="Q10" s="164">
        <f>SUM(Q3:Q9)</f>
        <v>753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3130" priority="7" operator="containsText" text="Terminal 1">
      <formula>NOT(ISERROR(SEARCH("Terminal 1",Z10)))</formula>
    </cfRule>
    <cfRule type="containsText" dxfId="3129" priority="8" operator="containsText" text="OSCC">
      <formula>NOT(ISERROR(SEARCH("OSCC",Z10)))</formula>
    </cfRule>
    <cfRule type="containsText" dxfId="3128" priority="9" operator="containsText" text="GPC">
      <formula>NOT(ISERROR(SEARCH("GPC",Z10)))</formula>
    </cfRule>
    <cfRule type="containsText" dxfId="3127" priority="10" operator="containsText" text="Helsinki">
      <formula>NOT(ISERROR(SEARCH("Helsinki",Z10)))</formula>
    </cfRule>
  </conditionalFormatting>
  <conditionalFormatting sqref="W3:W9">
    <cfRule type="cellIs" dxfId="3126" priority="4" operator="equal">
      <formula>"LAST"</formula>
    </cfRule>
    <cfRule type="cellIs" dxfId="3125" priority="5" operator="equal">
      <formula>"FIRST"</formula>
    </cfRule>
    <cfRule type="cellIs" dxfId="3124" priority="6" operator="equal">
      <formula>"MIDDLE"</formula>
    </cfRule>
  </conditionalFormatting>
  <conditionalFormatting sqref="W18:W24">
    <cfRule type="cellIs" dxfId="3123" priority="1" operator="equal">
      <formula>"LAST"</formula>
    </cfRule>
    <cfRule type="cellIs" dxfId="3122" priority="2" operator="equal">
      <formula>"FIRST"</formula>
    </cfRule>
    <cfRule type="cellIs" dxfId="3121" priority="3" operator="equal">
      <formula>"MIDDLE"</formula>
    </cfRule>
  </conditionalFormatting>
  <dataValidations count="2">
    <dataValidation type="list" allowBlank="1" showInputMessage="1" showErrorMessage="1" sqref="W18:W24 W3:W9" xr:uid="{45AFEE97-3157-4564-BA2A-AFD012F9ABC5}">
      <formula1>"FIRST, MIDDLE, LAST"</formula1>
    </dataValidation>
    <dataValidation type="list" showInputMessage="1" showErrorMessage="1" sqref="Z10 Z25" xr:uid="{0D430CEC-B6AB-418A-A5D0-A96F1A665AAA}">
      <formula1>"GPC, OSCC, Terminal 1, Helsinki"</formula1>
    </dataValidation>
  </dataValidations>
  <pageMargins left="0.7" right="0.7" top="0.75" bottom="0.75" header="0.3" footer="0.3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837B-21E3-44ED-B26F-A34B56171E27}">
  <sheetPr>
    <tabColor rgb="FF0070C0"/>
  </sheetPr>
  <dimension ref="A1:Y30"/>
  <sheetViews>
    <sheetView workbookViewId="0">
      <selection activeCell="U8" sqref="U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0.7109375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454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2491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315" t="s">
        <v>15</v>
      </c>
      <c r="M2" s="315" t="s">
        <v>16</v>
      </c>
      <c r="N2" s="315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63</v>
      </c>
      <c r="B3" s="158" t="s">
        <v>66</v>
      </c>
      <c r="C3" s="158" t="s">
        <v>2604</v>
      </c>
      <c r="D3" s="158" t="s">
        <v>225</v>
      </c>
      <c r="E3" s="158" t="s">
        <v>2605</v>
      </c>
      <c r="F3" s="236">
        <v>10.3</v>
      </c>
      <c r="G3" s="159" t="s">
        <v>1258</v>
      </c>
      <c r="H3" s="158"/>
      <c r="I3" s="158"/>
      <c r="J3" s="158"/>
      <c r="K3" s="209"/>
      <c r="L3" s="341">
        <v>71</v>
      </c>
      <c r="M3" s="341">
        <v>30</v>
      </c>
      <c r="N3" s="341">
        <v>60</v>
      </c>
      <c r="O3" s="278"/>
      <c r="P3" s="160">
        <f>SUM(H3:O3)</f>
        <v>161</v>
      </c>
      <c r="Q3" s="161" t="s">
        <v>31</v>
      </c>
      <c r="R3" s="160">
        <v>113670</v>
      </c>
      <c r="S3" s="163" t="s">
        <v>32</v>
      </c>
      <c r="T3" s="162" t="s">
        <v>53</v>
      </c>
      <c r="U3" s="162" t="s">
        <v>60</v>
      </c>
      <c r="V3" s="162"/>
      <c r="W3" s="162">
        <v>1014159</v>
      </c>
      <c r="X3" s="162"/>
      <c r="Y3" s="162"/>
    </row>
    <row r="4" spans="1:25" ht="23.25">
      <c r="A4" s="158" t="s">
        <v>688</v>
      </c>
      <c r="B4" s="158" t="s">
        <v>208</v>
      </c>
      <c r="C4" s="158" t="s">
        <v>2606</v>
      </c>
      <c r="D4" s="158" t="s">
        <v>1720</v>
      </c>
      <c r="E4" s="158" t="s">
        <v>2607</v>
      </c>
      <c r="F4" s="236">
        <v>11.8</v>
      </c>
      <c r="G4" s="159" t="s">
        <v>1539</v>
      </c>
      <c r="H4" s="158"/>
      <c r="I4" s="158"/>
      <c r="J4" s="158"/>
      <c r="K4" s="209"/>
      <c r="L4" s="341">
        <v>131</v>
      </c>
      <c r="M4" s="341">
        <v>30</v>
      </c>
      <c r="N4" s="341"/>
      <c r="O4" s="278"/>
      <c r="P4" s="160">
        <f>SUM(H4:O4)</f>
        <v>161</v>
      </c>
      <c r="Q4" s="161" t="s">
        <v>31</v>
      </c>
      <c r="R4" s="160">
        <v>113672</v>
      </c>
      <c r="S4" s="163" t="s">
        <v>32</v>
      </c>
      <c r="T4" s="162" t="s">
        <v>53</v>
      </c>
      <c r="U4" s="162" t="s">
        <v>60</v>
      </c>
      <c r="V4" s="162"/>
      <c r="W4" s="162">
        <v>1014160</v>
      </c>
      <c r="X4" s="162"/>
      <c r="Y4" s="162"/>
    </row>
    <row r="5" spans="1:25" ht="23.25">
      <c r="A5" s="158" t="s">
        <v>63</v>
      </c>
      <c r="B5" s="158" t="s">
        <v>208</v>
      </c>
      <c r="C5" s="158" t="s">
        <v>2608</v>
      </c>
      <c r="D5" s="158" t="s">
        <v>1652</v>
      </c>
      <c r="E5" s="158" t="s">
        <v>2609</v>
      </c>
      <c r="F5" s="236">
        <v>11.8</v>
      </c>
      <c r="G5" s="159" t="s">
        <v>1539</v>
      </c>
      <c r="H5" s="158"/>
      <c r="I5" s="158"/>
      <c r="J5" s="158"/>
      <c r="K5" s="209"/>
      <c r="L5" s="341"/>
      <c r="M5" s="341">
        <v>131</v>
      </c>
      <c r="N5" s="341"/>
      <c r="O5" s="278">
        <v>30</v>
      </c>
      <c r="P5" s="160">
        <f>SUM(H5:O5)</f>
        <v>161</v>
      </c>
      <c r="Q5" s="161" t="s">
        <v>31</v>
      </c>
      <c r="R5" s="160">
        <v>113671</v>
      </c>
      <c r="S5" s="163" t="s">
        <v>32</v>
      </c>
      <c r="T5" s="162" t="s">
        <v>53</v>
      </c>
      <c r="U5" s="162" t="s">
        <v>60</v>
      </c>
      <c r="V5" s="162"/>
      <c r="W5" s="162">
        <v>1014161</v>
      </c>
      <c r="X5" s="162"/>
      <c r="Y5" s="162"/>
    </row>
    <row r="6" spans="1:25" ht="23.25">
      <c r="A6" s="207" t="s">
        <v>63</v>
      </c>
      <c r="B6" s="207" t="s">
        <v>66</v>
      </c>
      <c r="C6" s="207" t="s">
        <v>2610</v>
      </c>
      <c r="D6" s="207" t="s">
        <v>244</v>
      </c>
      <c r="E6" s="158" t="s">
        <v>2611</v>
      </c>
      <c r="F6" s="236">
        <v>10.3</v>
      </c>
      <c r="G6" s="159" t="s">
        <v>1258</v>
      </c>
      <c r="H6" s="158"/>
      <c r="I6" s="158"/>
      <c r="J6" s="158"/>
      <c r="K6" s="209"/>
      <c r="L6" s="341">
        <v>101</v>
      </c>
      <c r="M6" s="341">
        <v>30</v>
      </c>
      <c r="N6" s="341"/>
      <c r="O6" s="278">
        <v>30</v>
      </c>
      <c r="P6" s="160">
        <f>SUM(H6:O6)</f>
        <v>161</v>
      </c>
      <c r="Q6" s="161" t="s">
        <v>31</v>
      </c>
      <c r="R6" s="160">
        <v>113673</v>
      </c>
      <c r="S6" s="163" t="s">
        <v>32</v>
      </c>
      <c r="T6" s="162" t="s">
        <v>59</v>
      </c>
      <c r="U6" s="162" t="s">
        <v>654</v>
      </c>
      <c r="V6" s="162"/>
      <c r="W6" s="162">
        <v>1014162</v>
      </c>
      <c r="X6" s="162"/>
      <c r="Y6" s="162"/>
    </row>
    <row r="7" spans="1:25">
      <c r="A7" s="158" t="s">
        <v>134</v>
      </c>
      <c r="B7" s="158" t="s">
        <v>135</v>
      </c>
      <c r="C7" s="158" t="s">
        <v>2612</v>
      </c>
      <c r="D7" s="158" t="s">
        <v>2613</v>
      </c>
      <c r="E7" s="158" t="s">
        <v>2614</v>
      </c>
      <c r="F7" s="236">
        <v>12.8</v>
      </c>
      <c r="G7" s="159"/>
      <c r="H7" s="158"/>
      <c r="I7" s="158"/>
      <c r="J7" s="158"/>
      <c r="K7" s="209"/>
      <c r="L7" s="341"/>
      <c r="M7" s="341">
        <v>81</v>
      </c>
      <c r="N7" s="341">
        <v>80</v>
      </c>
      <c r="O7" s="278"/>
      <c r="P7" s="160">
        <f>SUM(H7:O7)</f>
        <v>161</v>
      </c>
      <c r="Q7" s="160" t="s">
        <v>33</v>
      </c>
      <c r="R7" s="160">
        <v>113564</v>
      </c>
      <c r="S7" s="160" t="s">
        <v>34</v>
      </c>
      <c r="T7" s="162" t="s">
        <v>53</v>
      </c>
      <c r="U7" s="162" t="s">
        <v>60</v>
      </c>
      <c r="V7" s="162"/>
      <c r="W7" s="162">
        <v>1014163</v>
      </c>
      <c r="X7" s="162"/>
      <c r="Y7" s="162"/>
    </row>
    <row r="8" spans="1:25">
      <c r="A8" s="158" t="s">
        <v>71</v>
      </c>
      <c r="B8" s="158" t="s">
        <v>72</v>
      </c>
      <c r="C8" s="158" t="s">
        <v>2615</v>
      </c>
      <c r="D8" s="158" t="s">
        <v>2418</v>
      </c>
      <c r="E8" s="158" t="s">
        <v>2616</v>
      </c>
      <c r="F8" s="236">
        <v>12.3</v>
      </c>
      <c r="G8" s="159"/>
      <c r="H8" s="158"/>
      <c r="I8" s="158"/>
      <c r="J8" s="158"/>
      <c r="K8" s="209"/>
      <c r="L8" s="341">
        <v>81</v>
      </c>
      <c r="M8" s="341">
        <v>80</v>
      </c>
      <c r="N8" s="341"/>
      <c r="O8" s="278"/>
      <c r="P8" s="160">
        <f>SUM(H8:O8)</f>
        <v>161</v>
      </c>
      <c r="Q8" s="160" t="s">
        <v>33</v>
      </c>
      <c r="R8" s="160">
        <v>113569</v>
      </c>
      <c r="S8" s="160" t="s">
        <v>34</v>
      </c>
      <c r="T8" s="162" t="s">
        <v>213</v>
      </c>
      <c r="U8" s="162" t="s">
        <v>54</v>
      </c>
      <c r="V8" s="162"/>
      <c r="W8">
        <v>1014164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99"/>
      <c r="M9" s="199"/>
      <c r="N9" s="199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384</v>
      </c>
      <c r="M11" s="164">
        <f>SUM(M3:M10)</f>
        <v>382</v>
      </c>
      <c r="N11" s="164">
        <f>SUM(N3:N10)</f>
        <v>140</v>
      </c>
      <c r="O11" s="164">
        <f>SUM(O3:O10)</f>
        <v>60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48"/>
      <c r="G13" s="748"/>
      <c r="H13" s="748"/>
      <c r="I13" s="748"/>
      <c r="J13" s="748"/>
      <c r="K13" s="748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48"/>
      <c r="G14" s="748"/>
      <c r="H14" s="748"/>
      <c r="I14" s="748"/>
      <c r="J14" s="748"/>
      <c r="K14" s="748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48"/>
      <c r="G15" s="748"/>
      <c r="H15" s="748"/>
      <c r="I15" s="748"/>
      <c r="J15" s="748"/>
      <c r="K15" s="748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1246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2504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 ht="23.25">
      <c r="A19" s="158" t="s">
        <v>788</v>
      </c>
      <c r="B19" s="158" t="s">
        <v>66</v>
      </c>
      <c r="C19" s="158" t="s">
        <v>2617</v>
      </c>
      <c r="D19" s="158" t="s">
        <v>2405</v>
      </c>
      <c r="E19" s="158" t="s">
        <v>2618</v>
      </c>
      <c r="F19" s="158">
        <v>10.3</v>
      </c>
      <c r="G19" s="159" t="s">
        <v>2578</v>
      </c>
      <c r="H19" s="158"/>
      <c r="I19" s="158"/>
      <c r="J19" s="158"/>
      <c r="K19" s="158">
        <v>54</v>
      </c>
      <c r="L19" s="158">
        <v>107</v>
      </c>
      <c r="M19" s="158"/>
      <c r="N19" s="158"/>
      <c r="O19" s="158"/>
      <c r="P19" s="160">
        <f>SUM(H19:O19)</f>
        <v>161</v>
      </c>
      <c r="Q19" s="161" t="s">
        <v>31</v>
      </c>
      <c r="R19" s="160">
        <v>113646</v>
      </c>
      <c r="S19" s="163" t="s">
        <v>32</v>
      </c>
      <c r="T19" s="162" t="s">
        <v>53</v>
      </c>
      <c r="U19" s="162"/>
      <c r="V19" s="162"/>
      <c r="W19" s="162">
        <v>1014148</v>
      </c>
      <c r="X19" s="162"/>
      <c r="Y19" s="162"/>
    </row>
    <row r="20" spans="1:25" ht="23.25">
      <c r="A20" s="158" t="s">
        <v>788</v>
      </c>
      <c r="B20" s="158" t="s">
        <v>66</v>
      </c>
      <c r="C20" s="158" t="s">
        <v>2619</v>
      </c>
      <c r="D20" s="158" t="s">
        <v>2405</v>
      </c>
      <c r="E20" s="158" t="s">
        <v>2618</v>
      </c>
      <c r="F20" s="158">
        <v>10.3</v>
      </c>
      <c r="G20" s="159" t="s">
        <v>2578</v>
      </c>
      <c r="H20" s="158"/>
      <c r="I20" s="158"/>
      <c r="J20" s="158"/>
      <c r="K20" s="158">
        <v>161</v>
      </c>
      <c r="L20" s="158"/>
      <c r="M20" s="158"/>
      <c r="N20" s="158"/>
      <c r="O20" s="158"/>
      <c r="P20" s="160">
        <f>SUM(H20:O20)</f>
        <v>161</v>
      </c>
      <c r="Q20" s="161" t="s">
        <v>31</v>
      </c>
      <c r="R20" s="160">
        <v>113647</v>
      </c>
      <c r="S20" s="163" t="s">
        <v>32</v>
      </c>
      <c r="T20" s="162" t="s">
        <v>53</v>
      </c>
      <c r="U20" s="162"/>
      <c r="V20" s="162"/>
      <c r="W20" s="162">
        <v>1014151</v>
      </c>
      <c r="X20" s="162"/>
      <c r="Y20" s="162"/>
    </row>
    <row r="21" spans="1:25" ht="23.25">
      <c r="A21" s="158" t="s">
        <v>788</v>
      </c>
      <c r="B21" s="158" t="s">
        <v>66</v>
      </c>
      <c r="C21" s="158" t="s">
        <v>2620</v>
      </c>
      <c r="D21" s="158" t="s">
        <v>2405</v>
      </c>
      <c r="E21" s="158" t="s">
        <v>2618</v>
      </c>
      <c r="F21" s="158">
        <v>10.3</v>
      </c>
      <c r="G21" s="159" t="s">
        <v>2578</v>
      </c>
      <c r="H21" s="158"/>
      <c r="I21" s="158"/>
      <c r="J21" s="158"/>
      <c r="K21" s="158">
        <v>161</v>
      </c>
      <c r="L21" s="158"/>
      <c r="M21" s="158"/>
      <c r="N21" s="158"/>
      <c r="O21" s="158"/>
      <c r="P21" s="160">
        <f>SUM(H21:O21)</f>
        <v>161</v>
      </c>
      <c r="Q21" s="161" t="s">
        <v>31</v>
      </c>
      <c r="R21" s="160">
        <v>113648</v>
      </c>
      <c r="S21" s="163" t="s">
        <v>32</v>
      </c>
      <c r="T21" s="162" t="s">
        <v>53</v>
      </c>
      <c r="U21" s="162"/>
      <c r="V21" s="162"/>
      <c r="W21" s="162">
        <v>1014152</v>
      </c>
      <c r="X21" s="162"/>
      <c r="Y21" s="162"/>
    </row>
    <row r="22" spans="1:25" ht="23.25">
      <c r="A22" s="158" t="s">
        <v>788</v>
      </c>
      <c r="B22" s="158" t="s">
        <v>66</v>
      </c>
      <c r="C22" s="158" t="s">
        <v>2621</v>
      </c>
      <c r="D22" s="158" t="s">
        <v>2405</v>
      </c>
      <c r="E22" s="158" t="s">
        <v>2618</v>
      </c>
      <c r="F22" s="158">
        <v>10.3</v>
      </c>
      <c r="G22" s="159" t="s">
        <v>2578</v>
      </c>
      <c r="H22" s="158"/>
      <c r="I22" s="158"/>
      <c r="J22" s="158"/>
      <c r="K22" s="158">
        <v>161</v>
      </c>
      <c r="L22" s="158"/>
      <c r="M22" s="158"/>
      <c r="N22" s="158"/>
      <c r="O22" s="158"/>
      <c r="P22" s="160">
        <f>SUM(H22:O22)</f>
        <v>161</v>
      </c>
      <c r="Q22" s="161" t="s">
        <v>31</v>
      </c>
      <c r="R22" s="160">
        <v>113649</v>
      </c>
      <c r="S22" s="163" t="s">
        <v>32</v>
      </c>
      <c r="T22" s="162" t="s">
        <v>53</v>
      </c>
      <c r="U22" s="162"/>
      <c r="V22" s="162"/>
      <c r="W22" s="162">
        <v>1014153</v>
      </c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537</v>
      </c>
      <c r="L26" s="164">
        <f>SUM(L19:L25)</f>
        <v>107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644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744" priority="15" operator="containsText" text="Terminal 1">
      <formula>NOT(ISERROR(SEARCH("Terminal 1",W11)))</formula>
    </cfRule>
    <cfRule type="containsText" dxfId="743" priority="16" operator="containsText" text="OSCC">
      <formula>NOT(ISERROR(SEARCH("OSCC",W11)))</formula>
    </cfRule>
    <cfRule type="containsText" dxfId="742" priority="17" operator="containsText" text="GPC">
      <formula>NOT(ISERROR(SEARCH("GPC",W11)))</formula>
    </cfRule>
    <cfRule type="containsText" dxfId="741" priority="18" operator="containsText" text="Helsinki">
      <formula>NOT(ISERROR(SEARCH("Helsinki",W11)))</formula>
    </cfRule>
  </conditionalFormatting>
  <conditionalFormatting sqref="T19:T25">
    <cfRule type="containsText" dxfId="740" priority="11" operator="containsText" text="Terminal 1">
      <formula>NOT(ISERROR(SEARCH("Terminal 1",T19)))</formula>
    </cfRule>
    <cfRule type="containsText" dxfId="739" priority="12" operator="containsText" text="OSCC">
      <formula>NOT(ISERROR(SEARCH("OSCC",T19)))</formula>
    </cfRule>
    <cfRule type="containsText" dxfId="738" priority="13" operator="containsText" text="GPC">
      <formula>NOT(ISERROR(SEARCH("GPC",T19)))</formula>
    </cfRule>
    <cfRule type="containsText" dxfId="737" priority="14" operator="containsText" text="Helsinki">
      <formula>NOT(ISERROR(SEARCH("Helsinki",T19)))</formula>
    </cfRule>
  </conditionalFormatting>
  <conditionalFormatting sqref="T3:T10">
    <cfRule type="containsText" dxfId="736" priority="7" operator="containsText" text="Terminal 1">
      <formula>NOT(ISERROR(SEARCH("Terminal 1",T3)))</formula>
    </cfRule>
    <cfRule type="containsText" dxfId="735" priority="8" operator="containsText" text="OSCC">
      <formula>NOT(ISERROR(SEARCH("OSCC",T3)))</formula>
    </cfRule>
    <cfRule type="containsText" dxfId="734" priority="9" operator="containsText" text="GPC">
      <formula>NOT(ISERROR(SEARCH("GPC",T3)))</formula>
    </cfRule>
    <cfRule type="containsText" dxfId="733" priority="10" operator="containsText" text="Helsinki">
      <formula>NOT(ISERROR(SEARCH("Helsinki",T3)))</formula>
    </cfRule>
  </conditionalFormatting>
  <conditionalFormatting sqref="U3:U9">
    <cfRule type="cellIs" dxfId="732" priority="4" operator="equal">
      <formula>"LAST"</formula>
    </cfRule>
    <cfRule type="cellIs" dxfId="731" priority="5" operator="equal">
      <formula>"FIRST"</formula>
    </cfRule>
    <cfRule type="cellIs" dxfId="730" priority="6" operator="equal">
      <formula>"MIDDLE"</formula>
    </cfRule>
  </conditionalFormatting>
  <conditionalFormatting sqref="U19:U25">
    <cfRule type="cellIs" dxfId="729" priority="1" operator="equal">
      <formula>"LAST"</formula>
    </cfRule>
    <cfRule type="cellIs" dxfId="728" priority="2" operator="equal">
      <formula>"FIRST"</formula>
    </cfRule>
    <cfRule type="cellIs" dxfId="727" priority="3" operator="equal">
      <formula>"MIDDLE"</formula>
    </cfRule>
  </conditionalFormatting>
  <dataValidations count="2">
    <dataValidation type="list" showInputMessage="1" showErrorMessage="1" sqref="W11 W26 T3:T10 T19:T25" xr:uid="{557838AA-1C7B-4FE2-A8CC-579BBF61FDC3}">
      <formula1>"GPC, OSCC, Terminal 1, Helsinki"</formula1>
    </dataValidation>
    <dataValidation type="list" allowBlank="1" showInputMessage="1" showErrorMessage="1" sqref="U19:U25 U3:U9" xr:uid="{3BB4FC39-9C28-4804-AF10-87CBDB2C1E8B}">
      <formula1>"FIRST, MIDDLE, LAST"</formula1>
    </dataValidation>
  </dataValidations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BA61-3790-4DE6-9BDE-4D04C52545D5}">
  <sheetPr>
    <tabColor rgb="FF0070C0"/>
  </sheetPr>
  <dimension ref="A1:Y30"/>
  <sheetViews>
    <sheetView workbookViewId="0">
      <selection activeCell="E25" sqref="E25"/>
    </sheetView>
  </sheetViews>
  <sheetFormatPr defaultRowHeight="15"/>
  <cols>
    <col min="1" max="1" width="18.425781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63" t="s">
        <v>2622</v>
      </c>
      <c r="B1" s="763"/>
      <c r="C1" s="763"/>
      <c r="D1" s="763"/>
      <c r="E1" s="763"/>
      <c r="F1" s="764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2623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45" t="s">
        <v>291</v>
      </c>
      <c r="B3" s="158" t="s">
        <v>2095</v>
      </c>
      <c r="C3" s="158"/>
      <c r="D3" s="158"/>
      <c r="E3" s="158"/>
      <c r="F3" s="236"/>
      <c r="G3" s="159"/>
      <c r="H3" s="158"/>
      <c r="I3" s="158"/>
      <c r="J3" s="158"/>
      <c r="K3" s="158">
        <v>81</v>
      </c>
      <c r="L3" s="158">
        <v>483</v>
      </c>
      <c r="M3" s="158"/>
      <c r="N3" s="158"/>
      <c r="O3" s="158"/>
      <c r="P3" s="160">
        <f>SUM(H3:O3)</f>
        <v>564</v>
      </c>
      <c r="Q3" s="160" t="s">
        <v>33</v>
      </c>
      <c r="R3" s="160">
        <v>113575</v>
      </c>
      <c r="S3" s="160" t="s">
        <v>34</v>
      </c>
      <c r="T3" s="162" t="s">
        <v>53</v>
      </c>
      <c r="U3" s="162"/>
      <c r="V3" s="162"/>
      <c r="W3" s="162"/>
      <c r="X3" s="162"/>
      <c r="Y3" s="162"/>
    </row>
    <row r="4" spans="1:25" ht="23.25">
      <c r="A4" s="245" t="s">
        <v>772</v>
      </c>
      <c r="B4" s="158" t="s">
        <v>66</v>
      </c>
      <c r="C4" s="158" t="s">
        <v>2624</v>
      </c>
      <c r="D4" s="158" t="s">
        <v>338</v>
      </c>
      <c r="E4" s="158" t="s">
        <v>2625</v>
      </c>
      <c r="F4" s="236">
        <v>10</v>
      </c>
      <c r="G4" s="159" t="s">
        <v>1258</v>
      </c>
      <c r="H4" s="158"/>
      <c r="I4" s="158"/>
      <c r="J4" s="158"/>
      <c r="K4" s="158"/>
      <c r="L4" s="158">
        <v>107</v>
      </c>
      <c r="M4" s="158">
        <v>54</v>
      </c>
      <c r="N4" s="158"/>
      <c r="O4" s="158"/>
      <c r="P4" s="160">
        <f>SUM(H4:O4)</f>
        <v>161</v>
      </c>
      <c r="Q4" s="161" t="s">
        <v>31</v>
      </c>
      <c r="R4" s="160">
        <v>113605</v>
      </c>
      <c r="S4" s="163" t="s">
        <v>32</v>
      </c>
      <c r="T4" s="162" t="s">
        <v>53</v>
      </c>
      <c r="U4" s="162"/>
      <c r="V4" s="162"/>
      <c r="W4" s="162"/>
      <c r="X4" s="162"/>
      <c r="Y4" s="162"/>
    </row>
    <row r="5" spans="1:25" ht="23.25">
      <c r="A5" s="245" t="s">
        <v>772</v>
      </c>
      <c r="B5" s="158" t="s">
        <v>66</v>
      </c>
      <c r="C5" s="158" t="s">
        <v>2626</v>
      </c>
      <c r="D5" s="158" t="s">
        <v>338</v>
      </c>
      <c r="E5" s="158" t="s">
        <v>2625</v>
      </c>
      <c r="F5" s="236">
        <v>10</v>
      </c>
      <c r="G5" s="159" t="s">
        <v>1258</v>
      </c>
      <c r="H5" s="158"/>
      <c r="I5" s="158"/>
      <c r="J5" s="158"/>
      <c r="K5" s="158"/>
      <c r="L5" s="158">
        <v>80</v>
      </c>
      <c r="M5" s="158">
        <v>81</v>
      </c>
      <c r="N5" s="158"/>
      <c r="O5" s="158"/>
      <c r="P5" s="160">
        <f>SUM(H5:O5)</f>
        <v>161</v>
      </c>
      <c r="Q5" s="161" t="s">
        <v>31</v>
      </c>
      <c r="R5" s="160">
        <v>113606</v>
      </c>
      <c r="S5" s="163" t="s">
        <v>32</v>
      </c>
      <c r="T5" s="162" t="s">
        <v>53</v>
      </c>
      <c r="U5" s="162"/>
      <c r="V5" s="162"/>
      <c r="W5" s="162"/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160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81</v>
      </c>
      <c r="L11" s="164">
        <f>SUM(L3:L10)</f>
        <v>670</v>
      </c>
      <c r="M11" s="164">
        <f>SUM(M3:M10)</f>
        <v>135</v>
      </c>
      <c r="N11" s="164">
        <f>SUM(N3:N10)</f>
        <v>0</v>
      </c>
      <c r="O11" s="164">
        <f>SUM(O3:O10)</f>
        <v>0</v>
      </c>
      <c r="P11" s="164">
        <f>SUM(P3:P10)</f>
        <v>886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70" t="s">
        <v>2627</v>
      </c>
      <c r="B17" s="763"/>
      <c r="C17" s="763"/>
      <c r="D17" s="763"/>
      <c r="E17" s="763"/>
      <c r="F17" s="769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2504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 ht="23.25">
      <c r="A19" s="245" t="s">
        <v>772</v>
      </c>
      <c r="B19" s="158" t="s">
        <v>208</v>
      </c>
      <c r="C19" s="158" t="s">
        <v>2112</v>
      </c>
      <c r="D19" s="158" t="s">
        <v>1652</v>
      </c>
      <c r="E19" s="158" t="s">
        <v>2628</v>
      </c>
      <c r="F19" s="158">
        <v>11.8</v>
      </c>
      <c r="G19" s="159" t="s">
        <v>1539</v>
      </c>
      <c r="H19" s="158"/>
      <c r="I19" s="158"/>
      <c r="J19" s="158"/>
      <c r="K19" s="158"/>
      <c r="L19" s="158"/>
      <c r="M19" s="158">
        <v>107</v>
      </c>
      <c r="N19" s="158"/>
      <c r="O19" s="158"/>
      <c r="P19" s="160">
        <f>SUM(H19:O19)</f>
        <v>107</v>
      </c>
      <c r="Q19" s="161" t="s">
        <v>31</v>
      </c>
      <c r="R19" s="160">
        <v>113624</v>
      </c>
      <c r="S19" s="163" t="s">
        <v>32</v>
      </c>
      <c r="T19" s="162" t="s">
        <v>53</v>
      </c>
      <c r="U19" s="162" t="s">
        <v>54</v>
      </c>
      <c r="V19" s="162"/>
      <c r="W19" s="162"/>
      <c r="X19" s="162"/>
      <c r="Y19" s="162"/>
    </row>
    <row r="20" spans="1:25" ht="23.25">
      <c r="A20" s="245" t="s">
        <v>772</v>
      </c>
      <c r="B20" s="158" t="s">
        <v>66</v>
      </c>
      <c r="C20" s="158" t="s">
        <v>2629</v>
      </c>
      <c r="D20" s="158" t="s">
        <v>338</v>
      </c>
      <c r="E20" s="158" t="s">
        <v>2625</v>
      </c>
      <c r="F20" s="236">
        <v>10</v>
      </c>
      <c r="G20" s="159" t="s">
        <v>1258</v>
      </c>
      <c r="H20" s="158"/>
      <c r="I20" s="158"/>
      <c r="J20" s="158"/>
      <c r="K20" s="158"/>
      <c r="L20" s="158">
        <v>161</v>
      </c>
      <c r="M20" s="158"/>
      <c r="N20" s="158"/>
      <c r="O20" s="158"/>
      <c r="P20" s="160">
        <f>SUM(H20:O20)</f>
        <v>161</v>
      </c>
      <c r="Q20" s="161" t="s">
        <v>31</v>
      </c>
      <c r="R20" s="160">
        <v>113625</v>
      </c>
      <c r="S20" s="163" t="s">
        <v>32</v>
      </c>
      <c r="T20" s="162" t="s">
        <v>53</v>
      </c>
      <c r="U20" s="162" t="s">
        <v>54</v>
      </c>
      <c r="V20" s="162"/>
      <c r="W20" s="162"/>
      <c r="X20" s="162"/>
      <c r="Y20" s="162"/>
    </row>
    <row r="21" spans="1:25" ht="23.25">
      <c r="A21" s="245" t="s">
        <v>772</v>
      </c>
      <c r="B21" s="158" t="s">
        <v>192</v>
      </c>
      <c r="C21" s="158" t="s">
        <v>2630</v>
      </c>
      <c r="D21" s="158" t="s">
        <v>2043</v>
      </c>
      <c r="E21" s="158" t="s">
        <v>2631</v>
      </c>
      <c r="F21" s="158">
        <v>11.3</v>
      </c>
      <c r="G21" s="159" t="s">
        <v>1258</v>
      </c>
      <c r="H21" s="158"/>
      <c r="I21" s="158"/>
      <c r="J21" s="158"/>
      <c r="K21" s="158"/>
      <c r="L21" s="158">
        <v>135</v>
      </c>
      <c r="M21" s="158">
        <v>26</v>
      </c>
      <c r="N21" s="158"/>
      <c r="O21" s="158"/>
      <c r="P21" s="160">
        <f>SUM(H21:O21)</f>
        <v>161</v>
      </c>
      <c r="Q21" s="161" t="s">
        <v>31</v>
      </c>
      <c r="R21" s="160">
        <v>113626</v>
      </c>
      <c r="S21" s="163" t="s">
        <v>32</v>
      </c>
      <c r="T21" s="162" t="s">
        <v>59</v>
      </c>
      <c r="U21" s="162" t="s">
        <v>60</v>
      </c>
      <c r="V21" s="162"/>
      <c r="W21" s="162"/>
      <c r="X21" s="162"/>
      <c r="Y21" s="162"/>
    </row>
    <row r="22" spans="1:25" ht="23.25">
      <c r="A22" s="245" t="s">
        <v>772</v>
      </c>
      <c r="B22" s="158" t="s">
        <v>208</v>
      </c>
      <c r="C22" s="158" t="s">
        <v>2592</v>
      </c>
      <c r="D22" s="158" t="s">
        <v>1652</v>
      </c>
      <c r="E22" s="158" t="s">
        <v>2628</v>
      </c>
      <c r="F22" s="158">
        <v>11.8</v>
      </c>
      <c r="G22" s="159" t="s">
        <v>1539</v>
      </c>
      <c r="H22" s="158"/>
      <c r="I22" s="158"/>
      <c r="J22" s="158"/>
      <c r="K22" s="158"/>
      <c r="L22" s="158"/>
      <c r="M22" s="158"/>
      <c r="N22" s="158">
        <v>161</v>
      </c>
      <c r="O22" s="158"/>
      <c r="P22" s="160">
        <f>SUM(H22:O22)</f>
        <v>161</v>
      </c>
      <c r="Q22" s="161" t="s">
        <v>31</v>
      </c>
      <c r="R22" s="160">
        <v>113627</v>
      </c>
      <c r="S22" s="163" t="s">
        <v>32</v>
      </c>
      <c r="T22" s="162" t="s">
        <v>53</v>
      </c>
      <c r="U22" s="162" t="s">
        <v>54</v>
      </c>
      <c r="V22" s="162"/>
      <c r="W22" s="162"/>
      <c r="X22" s="162"/>
      <c r="Y22" s="162"/>
    </row>
    <row r="23" spans="1:25" ht="23.25">
      <c r="A23" s="245" t="s">
        <v>772</v>
      </c>
      <c r="B23" s="158" t="s">
        <v>66</v>
      </c>
      <c r="C23" s="158" t="s">
        <v>2632</v>
      </c>
      <c r="D23" s="158" t="s">
        <v>338</v>
      </c>
      <c r="E23" s="158" t="s">
        <v>2625</v>
      </c>
      <c r="F23" s="236">
        <v>10</v>
      </c>
      <c r="G23" s="159" t="s">
        <v>1258</v>
      </c>
      <c r="H23" s="158"/>
      <c r="I23" s="158"/>
      <c r="J23" s="158"/>
      <c r="K23" s="158"/>
      <c r="L23" s="158">
        <v>107</v>
      </c>
      <c r="M23" s="158">
        <v>54</v>
      </c>
      <c r="N23" s="158"/>
      <c r="O23" s="158"/>
      <c r="P23" s="160">
        <f>SUM(H23:O23)</f>
        <v>161</v>
      </c>
      <c r="Q23" s="161" t="s">
        <v>31</v>
      </c>
      <c r="R23" s="160">
        <v>113628</v>
      </c>
      <c r="S23" s="163" t="s">
        <v>32</v>
      </c>
      <c r="T23" s="162" t="s">
        <v>53</v>
      </c>
      <c r="U23" s="162" t="s">
        <v>54</v>
      </c>
      <c r="V23" s="162"/>
      <c r="W23" s="162"/>
      <c r="X23" s="162"/>
      <c r="Y23" s="162"/>
    </row>
    <row r="24" spans="1:25" ht="23.25">
      <c r="A24" s="245" t="s">
        <v>772</v>
      </c>
      <c r="B24" s="158" t="s">
        <v>66</v>
      </c>
      <c r="C24" s="158" t="s">
        <v>2633</v>
      </c>
      <c r="D24" s="158" t="s">
        <v>338</v>
      </c>
      <c r="E24" s="158" t="s">
        <v>2625</v>
      </c>
      <c r="F24" s="236">
        <v>10</v>
      </c>
      <c r="G24" s="159" t="s">
        <v>1539</v>
      </c>
      <c r="H24" s="158"/>
      <c r="I24" s="158"/>
      <c r="J24" s="158"/>
      <c r="K24" s="158"/>
      <c r="L24" s="158"/>
      <c r="M24" s="158">
        <v>131</v>
      </c>
      <c r="N24" s="158"/>
      <c r="O24" s="158">
        <v>30</v>
      </c>
      <c r="P24" s="160">
        <f>SUM(H24:O24)</f>
        <v>161</v>
      </c>
      <c r="Q24" s="161" t="s">
        <v>31</v>
      </c>
      <c r="R24" s="160">
        <v>113629</v>
      </c>
      <c r="S24" s="163" t="s">
        <v>32</v>
      </c>
      <c r="T24" s="162" t="s">
        <v>53</v>
      </c>
      <c r="U24" s="162" t="s">
        <v>54</v>
      </c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/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403</v>
      </c>
      <c r="M26" s="164">
        <f>SUM(M19:M25)</f>
        <v>318</v>
      </c>
      <c r="N26" s="164">
        <f>SUM(N19:N25)</f>
        <v>161</v>
      </c>
      <c r="O26" s="164">
        <f>SUM(O19:O25)</f>
        <v>30</v>
      </c>
      <c r="P26" s="164">
        <f>SUM(P19:P25)</f>
        <v>912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726" priority="15" operator="containsText" text="Terminal 1">
      <formula>NOT(ISERROR(SEARCH("Terminal 1",W11)))</formula>
    </cfRule>
    <cfRule type="containsText" dxfId="725" priority="16" operator="containsText" text="OSCC">
      <formula>NOT(ISERROR(SEARCH("OSCC",W11)))</formula>
    </cfRule>
    <cfRule type="containsText" dxfId="724" priority="17" operator="containsText" text="GPC">
      <formula>NOT(ISERROR(SEARCH("GPC",W11)))</formula>
    </cfRule>
    <cfRule type="containsText" dxfId="723" priority="18" operator="containsText" text="Helsinki">
      <formula>NOT(ISERROR(SEARCH("Helsinki",W11)))</formula>
    </cfRule>
  </conditionalFormatting>
  <conditionalFormatting sqref="T19:T25">
    <cfRule type="containsText" dxfId="722" priority="11" operator="containsText" text="Terminal 1">
      <formula>NOT(ISERROR(SEARCH("Terminal 1",T19)))</formula>
    </cfRule>
    <cfRule type="containsText" dxfId="721" priority="12" operator="containsText" text="OSCC">
      <formula>NOT(ISERROR(SEARCH("OSCC",T19)))</formula>
    </cfRule>
    <cfRule type="containsText" dxfId="720" priority="13" operator="containsText" text="GPC">
      <formula>NOT(ISERROR(SEARCH("GPC",T19)))</formula>
    </cfRule>
    <cfRule type="containsText" dxfId="719" priority="14" operator="containsText" text="Helsinki">
      <formula>NOT(ISERROR(SEARCH("Helsinki",T19)))</formula>
    </cfRule>
  </conditionalFormatting>
  <conditionalFormatting sqref="T3:T10">
    <cfRule type="containsText" dxfId="718" priority="7" operator="containsText" text="Terminal 1">
      <formula>NOT(ISERROR(SEARCH("Terminal 1",T3)))</formula>
    </cfRule>
    <cfRule type="containsText" dxfId="717" priority="8" operator="containsText" text="OSCC">
      <formula>NOT(ISERROR(SEARCH("OSCC",T3)))</formula>
    </cfRule>
    <cfRule type="containsText" dxfId="716" priority="9" operator="containsText" text="GPC">
      <formula>NOT(ISERROR(SEARCH("GPC",T3)))</formula>
    </cfRule>
    <cfRule type="containsText" dxfId="715" priority="10" operator="containsText" text="Helsinki">
      <formula>NOT(ISERROR(SEARCH("Helsinki",T3)))</formula>
    </cfRule>
  </conditionalFormatting>
  <conditionalFormatting sqref="U3:U9">
    <cfRule type="cellIs" dxfId="714" priority="4" operator="equal">
      <formula>"LAST"</formula>
    </cfRule>
    <cfRule type="cellIs" dxfId="713" priority="5" operator="equal">
      <formula>"FIRST"</formula>
    </cfRule>
    <cfRule type="cellIs" dxfId="712" priority="6" operator="equal">
      <formula>"MIDDLE"</formula>
    </cfRule>
  </conditionalFormatting>
  <conditionalFormatting sqref="U19:U25">
    <cfRule type="cellIs" dxfId="711" priority="1" operator="equal">
      <formula>"LAST"</formula>
    </cfRule>
    <cfRule type="cellIs" dxfId="710" priority="2" operator="equal">
      <formula>"FIRST"</formula>
    </cfRule>
    <cfRule type="cellIs" dxfId="709" priority="3" operator="equal">
      <formula>"MIDDLE"</formula>
    </cfRule>
  </conditionalFormatting>
  <dataValidations count="2">
    <dataValidation type="list" allowBlank="1" showInputMessage="1" showErrorMessage="1" sqref="U3:U9 U19:U25" xr:uid="{2F652F5B-F680-4091-977D-68F5E475E678}">
      <formula1>"FIRST, MIDDLE, LAST"</formula1>
    </dataValidation>
    <dataValidation type="list" showInputMessage="1" showErrorMessage="1" sqref="W11 W26 T3:T10 T19:T25" xr:uid="{9B5EB854-9EEF-4A78-801E-1C0A3FB176BD}">
      <formula1>"GPC, OSCC, Terminal 1, Helsinki"</formula1>
    </dataValidation>
  </dataValidations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93902-C571-4760-953A-78F006EDF003}">
  <sheetPr>
    <tabColor rgb="FF0070C0"/>
  </sheetPr>
  <dimension ref="A1:Y30"/>
  <sheetViews>
    <sheetView workbookViewId="0">
      <selection activeCell="C3" sqref="C3:C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2634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304</v>
      </c>
      <c r="B3" s="158" t="s">
        <v>66</v>
      </c>
      <c r="C3" s="158" t="s">
        <v>2635</v>
      </c>
      <c r="D3" s="158" t="s">
        <v>225</v>
      </c>
      <c r="E3" s="158" t="s">
        <v>2636</v>
      </c>
      <c r="F3" s="236">
        <v>11.6</v>
      </c>
      <c r="G3" s="159" t="s">
        <v>1258</v>
      </c>
      <c r="H3" s="158"/>
      <c r="I3" s="158"/>
      <c r="J3" s="158"/>
      <c r="K3" s="158"/>
      <c r="L3" s="158">
        <v>54</v>
      </c>
      <c r="M3" s="158">
        <v>54</v>
      </c>
      <c r="N3" s="158">
        <v>53</v>
      </c>
      <c r="O3" s="158"/>
      <c r="P3" s="160">
        <f>SUM(H3:O3)</f>
        <v>161</v>
      </c>
      <c r="Q3" s="161" t="s">
        <v>31</v>
      </c>
      <c r="R3" s="160">
        <v>113590</v>
      </c>
      <c r="S3" s="163" t="s">
        <v>32</v>
      </c>
      <c r="T3" s="162" t="s">
        <v>53</v>
      </c>
      <c r="U3" s="162"/>
      <c r="V3" s="162"/>
      <c r="W3" s="162">
        <v>1014061</v>
      </c>
      <c r="X3" s="162"/>
      <c r="Y3" s="162"/>
    </row>
    <row r="4" spans="1:25" ht="23.25">
      <c r="A4" s="158" t="s">
        <v>788</v>
      </c>
      <c r="B4" s="158" t="s">
        <v>66</v>
      </c>
      <c r="C4" s="158" t="s">
        <v>2637</v>
      </c>
      <c r="D4" s="158" t="s">
        <v>225</v>
      </c>
      <c r="E4" s="158" t="s">
        <v>2638</v>
      </c>
      <c r="F4" s="236">
        <v>11.6</v>
      </c>
      <c r="G4" s="159" t="s">
        <v>1258</v>
      </c>
      <c r="H4" s="158"/>
      <c r="I4" s="158"/>
      <c r="J4" s="158"/>
      <c r="K4" s="158"/>
      <c r="L4" s="158">
        <v>54</v>
      </c>
      <c r="M4" s="158">
        <v>54</v>
      </c>
      <c r="N4" s="158">
        <v>53</v>
      </c>
      <c r="O4" s="158"/>
      <c r="P4" s="160">
        <f>SUM(H4:O4)</f>
        <v>161</v>
      </c>
      <c r="Q4" s="161" t="s">
        <v>31</v>
      </c>
      <c r="R4" s="160">
        <v>113591</v>
      </c>
      <c r="S4" s="163" t="s">
        <v>32</v>
      </c>
      <c r="T4" s="162" t="s">
        <v>53</v>
      </c>
      <c r="U4" s="162"/>
      <c r="V4" s="162"/>
      <c r="W4" s="162">
        <v>1014062</v>
      </c>
      <c r="X4" s="162"/>
      <c r="Y4" s="162"/>
    </row>
    <row r="5" spans="1:25" ht="23.25">
      <c r="A5" s="158" t="s">
        <v>688</v>
      </c>
      <c r="B5" s="158" t="s">
        <v>66</v>
      </c>
      <c r="C5" s="158" t="s">
        <v>2639</v>
      </c>
      <c r="D5" s="158" t="s">
        <v>225</v>
      </c>
      <c r="E5" s="158" t="s">
        <v>2638</v>
      </c>
      <c r="F5" s="236">
        <v>11.6</v>
      </c>
      <c r="G5" s="159" t="s">
        <v>1258</v>
      </c>
      <c r="H5" s="158"/>
      <c r="I5" s="158"/>
      <c r="J5" s="158"/>
      <c r="K5" s="158"/>
      <c r="L5" s="158"/>
      <c r="M5" s="158">
        <v>108</v>
      </c>
      <c r="N5" s="158"/>
      <c r="O5" s="158"/>
      <c r="P5" s="160">
        <f>SUM(H5:O5)</f>
        <v>108</v>
      </c>
      <c r="Q5" s="161" t="s">
        <v>31</v>
      </c>
      <c r="R5" s="160">
        <v>113589</v>
      </c>
      <c r="S5" s="163" t="s">
        <v>32</v>
      </c>
      <c r="T5" s="162" t="s">
        <v>53</v>
      </c>
      <c r="U5" s="162"/>
      <c r="V5" s="162"/>
      <c r="W5" s="162">
        <v>1014063</v>
      </c>
      <c r="X5" s="162"/>
      <c r="Y5" s="162"/>
    </row>
    <row r="6" spans="1:25" ht="23.25">
      <c r="A6" s="158" t="s">
        <v>63</v>
      </c>
      <c r="B6" s="158" t="s">
        <v>192</v>
      </c>
      <c r="C6" s="158" t="s">
        <v>2640</v>
      </c>
      <c r="D6" s="158" t="s">
        <v>2641</v>
      </c>
      <c r="E6" s="158" t="s">
        <v>2642</v>
      </c>
      <c r="F6" s="236">
        <v>9.8000000000000007</v>
      </c>
      <c r="G6" s="159" t="s">
        <v>1258</v>
      </c>
      <c r="H6" s="158"/>
      <c r="I6" s="158"/>
      <c r="J6" s="158"/>
      <c r="K6" s="158"/>
      <c r="L6" s="158">
        <v>54</v>
      </c>
      <c r="M6" s="158">
        <v>54</v>
      </c>
      <c r="N6" s="158">
        <v>53</v>
      </c>
      <c r="O6" s="158"/>
      <c r="P6" s="160">
        <f>SUM(H6:O6)</f>
        <v>161</v>
      </c>
      <c r="Q6" s="161" t="s">
        <v>31</v>
      </c>
      <c r="R6" s="160">
        <v>113585</v>
      </c>
      <c r="S6" s="163" t="s">
        <v>32</v>
      </c>
      <c r="T6" s="162" t="s">
        <v>53</v>
      </c>
      <c r="U6" s="162"/>
      <c r="V6" s="162"/>
      <c r="W6" s="162">
        <v>1014064</v>
      </c>
      <c r="X6" s="162"/>
      <c r="Y6" s="162"/>
    </row>
    <row r="7" spans="1:25" ht="23.25">
      <c r="A7" s="158" t="s">
        <v>688</v>
      </c>
      <c r="B7" s="158" t="s">
        <v>208</v>
      </c>
      <c r="C7" s="158" t="s">
        <v>2643</v>
      </c>
      <c r="D7" s="158" t="s">
        <v>1652</v>
      </c>
      <c r="E7" s="158" t="s">
        <v>2644</v>
      </c>
      <c r="F7" s="236">
        <v>11.8</v>
      </c>
      <c r="G7" s="159" t="s">
        <v>2645</v>
      </c>
      <c r="H7" s="158"/>
      <c r="I7" s="158"/>
      <c r="J7" s="158"/>
      <c r="K7" s="158"/>
      <c r="L7" s="158"/>
      <c r="M7" s="158"/>
      <c r="N7" s="158"/>
      <c r="O7" s="158">
        <v>108</v>
      </c>
      <c r="P7" s="160">
        <f>SUM(H7:O7)</f>
        <v>108</v>
      </c>
      <c r="Q7" s="161" t="s">
        <v>31</v>
      </c>
      <c r="R7" s="160">
        <v>113588</v>
      </c>
      <c r="S7" s="163" t="s">
        <v>32</v>
      </c>
      <c r="T7" s="162" t="s">
        <v>53</v>
      </c>
      <c r="U7" s="162"/>
      <c r="V7" s="162"/>
      <c r="W7" s="162">
        <v>1014065</v>
      </c>
      <c r="X7" s="162"/>
      <c r="Y7" s="162"/>
    </row>
    <row r="8" spans="1:25" ht="23.25">
      <c r="A8" s="158" t="s">
        <v>63</v>
      </c>
      <c r="B8" s="158" t="s">
        <v>208</v>
      </c>
      <c r="C8" s="158" t="s">
        <v>2646</v>
      </c>
      <c r="D8" s="158" t="s">
        <v>1652</v>
      </c>
      <c r="E8" s="158" t="s">
        <v>2644</v>
      </c>
      <c r="F8" s="236">
        <v>11.8</v>
      </c>
      <c r="G8" s="159" t="s">
        <v>1659</v>
      </c>
      <c r="H8" s="158"/>
      <c r="I8" s="158"/>
      <c r="J8" s="158"/>
      <c r="K8" s="158"/>
      <c r="L8" s="158"/>
      <c r="M8" s="158"/>
      <c r="N8" s="158"/>
      <c r="O8" s="158">
        <v>161</v>
      </c>
      <c r="P8" s="160">
        <f>SUM(H8:O8)</f>
        <v>161</v>
      </c>
      <c r="Q8" s="161" t="s">
        <v>31</v>
      </c>
      <c r="R8" s="160">
        <v>113615</v>
      </c>
      <c r="S8" s="163" t="s">
        <v>32</v>
      </c>
      <c r="T8" s="162" t="s">
        <v>53</v>
      </c>
      <c r="U8" s="162"/>
      <c r="V8" s="162"/>
      <c r="W8" s="162">
        <v>1014066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162</v>
      </c>
      <c r="M11" s="164">
        <f>SUM(M3:M10)</f>
        <v>270</v>
      </c>
      <c r="N11" s="164">
        <f>SUM(N3:N10)</f>
        <v>159</v>
      </c>
      <c r="O11" s="164">
        <f>SUM(O3:O10)</f>
        <v>269</v>
      </c>
      <c r="P11" s="164">
        <f>SUM(P3:P10)</f>
        <v>860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">
    <cfRule type="containsText" dxfId="708" priority="15" operator="containsText" text="Terminal 1">
      <formula>NOT(ISERROR(SEARCH("Terminal 1",W11)))</formula>
    </cfRule>
    <cfRule type="containsText" dxfId="707" priority="16" operator="containsText" text="OSCC">
      <formula>NOT(ISERROR(SEARCH("OSCC",W11)))</formula>
    </cfRule>
    <cfRule type="containsText" dxfId="706" priority="17" operator="containsText" text="GPC">
      <formula>NOT(ISERROR(SEARCH("GPC",W11)))</formula>
    </cfRule>
    <cfRule type="containsText" dxfId="705" priority="18" operator="containsText" text="Helsinki">
      <formula>NOT(ISERROR(SEARCH("Helsinki",W11)))</formula>
    </cfRule>
  </conditionalFormatting>
  <conditionalFormatting sqref="T19:T25">
    <cfRule type="containsText" dxfId="704" priority="11" operator="containsText" text="Terminal 1">
      <formula>NOT(ISERROR(SEARCH("Terminal 1",T19)))</formula>
    </cfRule>
    <cfRule type="containsText" dxfId="703" priority="12" operator="containsText" text="OSCC">
      <formula>NOT(ISERROR(SEARCH("OSCC",T19)))</formula>
    </cfRule>
    <cfRule type="containsText" dxfId="702" priority="13" operator="containsText" text="GPC">
      <formula>NOT(ISERROR(SEARCH("GPC",T19)))</formula>
    </cfRule>
    <cfRule type="containsText" dxfId="701" priority="14" operator="containsText" text="Helsinki">
      <formula>NOT(ISERROR(SEARCH("Helsinki",T19)))</formula>
    </cfRule>
  </conditionalFormatting>
  <conditionalFormatting sqref="T3:T10">
    <cfRule type="containsText" dxfId="700" priority="7" operator="containsText" text="Terminal 1">
      <formula>NOT(ISERROR(SEARCH("Terminal 1",T3)))</formula>
    </cfRule>
    <cfRule type="containsText" dxfId="699" priority="8" operator="containsText" text="OSCC">
      <formula>NOT(ISERROR(SEARCH("OSCC",T3)))</formula>
    </cfRule>
    <cfRule type="containsText" dxfId="698" priority="9" operator="containsText" text="GPC">
      <formula>NOT(ISERROR(SEARCH("GPC",T3)))</formula>
    </cfRule>
    <cfRule type="containsText" dxfId="697" priority="10" operator="containsText" text="Helsinki">
      <formula>NOT(ISERROR(SEARCH("Helsinki",T3)))</formula>
    </cfRule>
  </conditionalFormatting>
  <conditionalFormatting sqref="U3:U9">
    <cfRule type="cellIs" dxfId="696" priority="4" operator="equal">
      <formula>"LAST"</formula>
    </cfRule>
    <cfRule type="cellIs" dxfId="695" priority="5" operator="equal">
      <formula>"FIRST"</formula>
    </cfRule>
    <cfRule type="cellIs" dxfId="694" priority="6" operator="equal">
      <formula>"MIDDLE"</formula>
    </cfRule>
  </conditionalFormatting>
  <conditionalFormatting sqref="U19:U25">
    <cfRule type="cellIs" dxfId="693" priority="1" operator="equal">
      <formula>"LAST"</formula>
    </cfRule>
    <cfRule type="cellIs" dxfId="692" priority="2" operator="equal">
      <formula>"FIRST"</formula>
    </cfRule>
    <cfRule type="cellIs" dxfId="691" priority="3" operator="equal">
      <formula>"MIDDLE"</formula>
    </cfRule>
  </conditionalFormatting>
  <dataValidations count="2">
    <dataValidation type="list" showInputMessage="1" showErrorMessage="1" sqref="W11 W26 T19:T25 T3:T10" xr:uid="{08527F84-8344-4EF8-A220-137132013F12}">
      <formula1>"GPC, OSCC, Terminal 1, Helsinki"</formula1>
    </dataValidation>
    <dataValidation type="list" allowBlank="1" showInputMessage="1" showErrorMessage="1" sqref="U3:U9 U19:U25" xr:uid="{87647F95-7470-4EC0-BC96-C7E9EE435FB9}">
      <formula1>"FIRST, MIDDLE, LAST"</formula1>
    </dataValidation>
  </dataValidations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87CC-DDAA-4AB2-B9C6-102C676AA203}">
  <sheetPr>
    <tabColor rgb="FF0070C0"/>
  </sheetPr>
  <dimension ref="A1:Y30"/>
  <sheetViews>
    <sheetView workbookViewId="0">
      <selection activeCell="Q14" sqref="Q14"/>
    </sheetView>
  </sheetViews>
  <sheetFormatPr defaultRowHeight="15"/>
  <cols>
    <col min="1" max="1" width="20.425781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2491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304</v>
      </c>
      <c r="B3" s="158" t="s">
        <v>66</v>
      </c>
      <c r="C3" s="158" t="s">
        <v>2647</v>
      </c>
      <c r="D3" s="158" t="s">
        <v>910</v>
      </c>
      <c r="E3" s="158" t="s">
        <v>2648</v>
      </c>
      <c r="F3" s="236">
        <v>10</v>
      </c>
      <c r="G3" s="159" t="s">
        <v>1258</v>
      </c>
      <c r="H3" s="158"/>
      <c r="I3" s="158"/>
      <c r="J3" s="158"/>
      <c r="K3" s="158"/>
      <c r="L3" s="158"/>
      <c r="M3" s="158"/>
      <c r="N3" s="158">
        <v>161</v>
      </c>
      <c r="O3" s="158"/>
      <c r="P3" s="160">
        <f>SUM(H3:O3)</f>
        <v>161</v>
      </c>
      <c r="Q3" s="161" t="s">
        <v>31</v>
      </c>
      <c r="R3" s="160">
        <v>113523</v>
      </c>
      <c r="S3" s="163" t="s">
        <v>32</v>
      </c>
      <c r="T3" s="162" t="s">
        <v>53</v>
      </c>
      <c r="U3" s="162" t="s">
        <v>60</v>
      </c>
      <c r="V3" s="162"/>
      <c r="W3" s="162">
        <v>1014017</v>
      </c>
      <c r="X3" s="162"/>
      <c r="Y3" s="162"/>
    </row>
    <row r="4" spans="1:25" ht="23.25">
      <c r="A4" s="158" t="s">
        <v>61</v>
      </c>
      <c r="B4" s="158" t="s">
        <v>208</v>
      </c>
      <c r="C4" s="158" t="s">
        <v>2649</v>
      </c>
      <c r="D4" s="158" t="s">
        <v>1020</v>
      </c>
      <c r="E4" s="158" t="s">
        <v>2650</v>
      </c>
      <c r="F4" s="236">
        <v>10.3</v>
      </c>
      <c r="G4" s="159" t="s">
        <v>1659</v>
      </c>
      <c r="H4" s="158"/>
      <c r="I4" s="158"/>
      <c r="J4" s="158"/>
      <c r="K4" s="158"/>
      <c r="L4" s="158"/>
      <c r="M4" s="158"/>
      <c r="N4" s="158">
        <v>0</v>
      </c>
      <c r="O4" s="158">
        <v>161</v>
      </c>
      <c r="P4" s="160">
        <f>SUM(H4:O4)</f>
        <v>161</v>
      </c>
      <c r="Q4" s="161" t="s">
        <v>31</v>
      </c>
      <c r="R4" s="160">
        <v>113524</v>
      </c>
      <c r="S4" s="163" t="s">
        <v>32</v>
      </c>
      <c r="T4" s="162" t="s">
        <v>53</v>
      </c>
      <c r="U4" s="162" t="s">
        <v>60</v>
      </c>
      <c r="V4" s="162"/>
      <c r="W4" s="162">
        <v>1014018</v>
      </c>
      <c r="X4" s="162"/>
      <c r="Y4" s="162"/>
    </row>
    <row r="5" spans="1:25" ht="23.25">
      <c r="A5" s="158" t="s">
        <v>146</v>
      </c>
      <c r="B5" s="158" t="s">
        <v>208</v>
      </c>
      <c r="C5" s="287" t="s">
        <v>2651</v>
      </c>
      <c r="D5" s="287" t="s">
        <v>1652</v>
      </c>
      <c r="E5" s="287" t="s">
        <v>2652</v>
      </c>
      <c r="F5" s="401">
        <v>11.8</v>
      </c>
      <c r="G5" s="159" t="s">
        <v>1659</v>
      </c>
      <c r="H5" s="158"/>
      <c r="I5" s="158"/>
      <c r="J5" s="158"/>
      <c r="K5" s="158"/>
      <c r="L5" s="158"/>
      <c r="M5" s="158"/>
      <c r="N5" s="158">
        <v>107</v>
      </c>
      <c r="O5" s="158"/>
      <c r="P5" s="160">
        <f>SUM(H5:O5)</f>
        <v>107</v>
      </c>
      <c r="Q5" s="161" t="s">
        <v>31</v>
      </c>
      <c r="R5" s="160">
        <v>113525</v>
      </c>
      <c r="S5" s="163" t="s">
        <v>32</v>
      </c>
      <c r="T5" s="162" t="s">
        <v>53</v>
      </c>
      <c r="U5" s="162" t="s">
        <v>60</v>
      </c>
      <c r="V5" s="162"/>
      <c r="W5" s="162">
        <v>1014019</v>
      </c>
      <c r="X5" s="162"/>
      <c r="Y5" s="162"/>
    </row>
    <row r="6" spans="1:25" ht="23.25">
      <c r="A6" s="158" t="s">
        <v>63</v>
      </c>
      <c r="B6" s="158" t="s">
        <v>208</v>
      </c>
      <c r="C6" s="158" t="s">
        <v>2653</v>
      </c>
      <c r="D6" s="158" t="s">
        <v>1652</v>
      </c>
      <c r="E6" s="158" t="s">
        <v>2652</v>
      </c>
      <c r="F6" s="236">
        <v>11.8</v>
      </c>
      <c r="G6" s="159" t="s">
        <v>1659</v>
      </c>
      <c r="H6" s="158"/>
      <c r="I6" s="158"/>
      <c r="J6" s="158"/>
      <c r="K6" s="158"/>
      <c r="L6" s="158"/>
      <c r="M6" s="158"/>
      <c r="N6" s="158">
        <v>0</v>
      </c>
      <c r="O6" s="158">
        <v>161</v>
      </c>
      <c r="P6" s="160">
        <f>SUM(H6:O6)</f>
        <v>161</v>
      </c>
      <c r="Q6" s="161" t="s">
        <v>31</v>
      </c>
      <c r="R6" s="160">
        <v>113538</v>
      </c>
      <c r="S6" s="163" t="s">
        <v>32</v>
      </c>
      <c r="T6" s="162" t="s">
        <v>53</v>
      </c>
      <c r="U6" s="162" t="s">
        <v>60</v>
      </c>
      <c r="V6" s="162"/>
      <c r="W6" s="162">
        <v>1014020</v>
      </c>
      <c r="X6" s="162"/>
      <c r="Y6" s="162"/>
    </row>
    <row r="7" spans="1:25" ht="23.25">
      <c r="A7" s="287" t="s">
        <v>262</v>
      </c>
      <c r="B7" s="207" t="s">
        <v>1013</v>
      </c>
      <c r="C7" s="287" t="s">
        <v>2654</v>
      </c>
      <c r="D7" s="158" t="s">
        <v>747</v>
      </c>
      <c r="E7" s="158" t="s">
        <v>2655</v>
      </c>
      <c r="F7" s="236">
        <v>10.199999999999999</v>
      </c>
      <c r="G7" s="159" t="s">
        <v>1258</v>
      </c>
      <c r="H7" s="158"/>
      <c r="I7" s="158"/>
      <c r="J7" s="158"/>
      <c r="K7" s="158"/>
      <c r="L7" s="158">
        <v>54</v>
      </c>
      <c r="M7" s="158">
        <v>54</v>
      </c>
      <c r="N7" s="158">
        <v>53</v>
      </c>
      <c r="O7" s="158"/>
      <c r="P7" s="160">
        <f>SUM(H7:O7)</f>
        <v>161</v>
      </c>
      <c r="Q7" s="161" t="s">
        <v>31</v>
      </c>
      <c r="R7" s="160">
        <v>113539</v>
      </c>
      <c r="S7" s="163" t="s">
        <v>32</v>
      </c>
      <c r="T7" s="162" t="s">
        <v>53</v>
      </c>
      <c r="U7" s="162" t="s">
        <v>60</v>
      </c>
      <c r="V7" s="162"/>
      <c r="W7" s="162">
        <v>1014021</v>
      </c>
      <c r="X7" s="162"/>
      <c r="Y7" s="162"/>
    </row>
    <row r="8" spans="1:25" ht="23.25">
      <c r="A8" s="158" t="s">
        <v>1725</v>
      </c>
      <c r="B8" s="158" t="s">
        <v>1013</v>
      </c>
      <c r="C8" s="158" t="s">
        <v>2656</v>
      </c>
      <c r="D8" s="158" t="s">
        <v>747</v>
      </c>
      <c r="E8" s="158" t="s">
        <v>2655</v>
      </c>
      <c r="F8" s="236">
        <v>10.199999999999999</v>
      </c>
      <c r="G8" s="159" t="s">
        <v>1258</v>
      </c>
      <c r="H8" s="158"/>
      <c r="I8" s="158"/>
      <c r="J8" s="158"/>
      <c r="K8" s="158"/>
      <c r="L8" s="158">
        <v>54</v>
      </c>
      <c r="M8" s="158">
        <v>54</v>
      </c>
      <c r="N8" s="158">
        <v>53</v>
      </c>
      <c r="O8" s="158"/>
      <c r="P8" s="160">
        <f>SUM(H8:O8)</f>
        <v>161</v>
      </c>
      <c r="Q8" s="161" t="s">
        <v>31</v>
      </c>
      <c r="R8" s="160">
        <v>113526</v>
      </c>
      <c r="S8" s="163" t="s">
        <v>32</v>
      </c>
      <c r="T8" s="162" t="s">
        <v>59</v>
      </c>
      <c r="U8" s="162" t="s">
        <v>54</v>
      </c>
      <c r="V8" s="162"/>
      <c r="W8" s="162" t="s">
        <v>2657</v>
      </c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108</v>
      </c>
      <c r="M11" s="164">
        <f>SUM(M3:M10)</f>
        <v>108</v>
      </c>
      <c r="N11" s="164">
        <f>SUM(N3:N10)</f>
        <v>374</v>
      </c>
      <c r="O11" s="164">
        <f>SUM(O3:O10)</f>
        <v>322</v>
      </c>
      <c r="P11" s="164">
        <f>SUM(P3:P10)</f>
        <v>912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2491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 t="s">
        <v>291</v>
      </c>
      <c r="B19" s="158" t="s">
        <v>1</v>
      </c>
      <c r="C19" s="158"/>
      <c r="D19" s="158" t="s">
        <v>45</v>
      </c>
      <c r="E19" s="158"/>
      <c r="F19" s="158"/>
      <c r="G19" s="159"/>
      <c r="H19" s="158"/>
      <c r="I19" s="158"/>
      <c r="J19" s="158"/>
      <c r="K19" s="158">
        <v>81</v>
      </c>
      <c r="L19" s="158">
        <v>805</v>
      </c>
      <c r="M19" s="158"/>
      <c r="N19" s="158"/>
      <c r="O19" s="158"/>
      <c r="P19" s="160">
        <f>SUM(H19:O19)</f>
        <v>886</v>
      </c>
      <c r="Q19" s="160" t="s">
        <v>33</v>
      </c>
      <c r="R19" s="160">
        <v>113486</v>
      </c>
      <c r="S19" s="160" t="s">
        <v>34</v>
      </c>
      <c r="T19" s="162"/>
      <c r="U19" s="162"/>
      <c r="V19" s="162"/>
      <c r="W19" s="162"/>
      <c r="X19" s="162"/>
      <c r="Y19" s="162"/>
    </row>
    <row r="20" spans="1:25" ht="23.25">
      <c r="A20" s="158" t="s">
        <v>1066</v>
      </c>
      <c r="B20" s="158" t="s">
        <v>985</v>
      </c>
      <c r="C20" s="158" t="s">
        <v>2658</v>
      </c>
      <c r="D20" s="158" t="s">
        <v>987</v>
      </c>
      <c r="E20" s="158" t="s">
        <v>2659</v>
      </c>
      <c r="F20" s="158">
        <v>27</v>
      </c>
      <c r="G20" s="159"/>
      <c r="H20" s="158"/>
      <c r="I20" s="158"/>
      <c r="J20" s="158"/>
      <c r="K20" s="158"/>
      <c r="L20" s="158">
        <v>54</v>
      </c>
      <c r="M20" s="158"/>
      <c r="N20" s="158"/>
      <c r="O20" s="158"/>
      <c r="P20" s="160">
        <f>SUM(H20:O20)</f>
        <v>54</v>
      </c>
      <c r="Q20" s="160" t="s">
        <v>33</v>
      </c>
      <c r="R20" s="160">
        <v>113485</v>
      </c>
      <c r="S20" s="160" t="s">
        <v>34</v>
      </c>
      <c r="T20" s="162" t="s">
        <v>213</v>
      </c>
      <c r="U20" s="162" t="s">
        <v>60</v>
      </c>
      <c r="V20" s="162"/>
      <c r="W20" s="162">
        <v>1014024</v>
      </c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81</v>
      </c>
      <c r="L26" s="164">
        <f>SUM(L19:L25)</f>
        <v>859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940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690" priority="15" operator="containsText" text="Terminal 1">
      <formula>NOT(ISERROR(SEARCH("Terminal 1",W11)))</formula>
    </cfRule>
    <cfRule type="containsText" dxfId="689" priority="16" operator="containsText" text="OSCC">
      <formula>NOT(ISERROR(SEARCH("OSCC",W11)))</formula>
    </cfRule>
    <cfRule type="containsText" dxfId="688" priority="17" operator="containsText" text="GPC">
      <formula>NOT(ISERROR(SEARCH("GPC",W11)))</formula>
    </cfRule>
    <cfRule type="containsText" dxfId="687" priority="18" operator="containsText" text="Helsinki">
      <formula>NOT(ISERROR(SEARCH("Helsinki",W11)))</formula>
    </cfRule>
  </conditionalFormatting>
  <conditionalFormatting sqref="T19:T25">
    <cfRule type="containsText" dxfId="686" priority="11" operator="containsText" text="Terminal 1">
      <formula>NOT(ISERROR(SEARCH("Terminal 1",T19)))</formula>
    </cfRule>
    <cfRule type="containsText" dxfId="685" priority="12" operator="containsText" text="OSCC">
      <formula>NOT(ISERROR(SEARCH("OSCC",T19)))</formula>
    </cfRule>
    <cfRule type="containsText" dxfId="684" priority="13" operator="containsText" text="GPC">
      <formula>NOT(ISERROR(SEARCH("GPC",T19)))</formula>
    </cfRule>
    <cfRule type="containsText" dxfId="683" priority="14" operator="containsText" text="Helsinki">
      <formula>NOT(ISERROR(SEARCH("Helsinki",T19)))</formula>
    </cfRule>
  </conditionalFormatting>
  <conditionalFormatting sqref="T3:T10">
    <cfRule type="containsText" dxfId="682" priority="7" operator="containsText" text="Terminal 1">
      <formula>NOT(ISERROR(SEARCH("Terminal 1",T3)))</formula>
    </cfRule>
    <cfRule type="containsText" dxfId="681" priority="8" operator="containsText" text="OSCC">
      <formula>NOT(ISERROR(SEARCH("OSCC",T3)))</formula>
    </cfRule>
    <cfRule type="containsText" dxfId="680" priority="9" operator="containsText" text="GPC">
      <formula>NOT(ISERROR(SEARCH("GPC",T3)))</formula>
    </cfRule>
    <cfRule type="containsText" dxfId="679" priority="10" operator="containsText" text="Helsinki">
      <formula>NOT(ISERROR(SEARCH("Helsinki",T3)))</formula>
    </cfRule>
  </conditionalFormatting>
  <conditionalFormatting sqref="U3:U9">
    <cfRule type="cellIs" dxfId="678" priority="4" operator="equal">
      <formula>"LAST"</formula>
    </cfRule>
    <cfRule type="cellIs" dxfId="677" priority="5" operator="equal">
      <formula>"FIRST"</formula>
    </cfRule>
    <cfRule type="cellIs" dxfId="676" priority="6" operator="equal">
      <formula>"MIDDLE"</formula>
    </cfRule>
  </conditionalFormatting>
  <conditionalFormatting sqref="U19:U25">
    <cfRule type="cellIs" dxfId="675" priority="1" operator="equal">
      <formula>"LAST"</formula>
    </cfRule>
    <cfRule type="cellIs" dxfId="674" priority="2" operator="equal">
      <formula>"FIRST"</formula>
    </cfRule>
    <cfRule type="cellIs" dxfId="673" priority="3" operator="equal">
      <formula>"MIDDLE"</formula>
    </cfRule>
  </conditionalFormatting>
  <dataValidations count="2">
    <dataValidation type="list" allowBlank="1" showInputMessage="1" showErrorMessage="1" sqref="U19:U25 U3:U9" xr:uid="{87E8EFEC-AAB9-4D2C-B867-89B708423421}">
      <formula1>"FIRST, MIDDLE, LAST"</formula1>
    </dataValidation>
    <dataValidation type="list" showInputMessage="1" showErrorMessage="1" sqref="W11 W26 T19:T25 T3:T10" xr:uid="{FD4A2E25-808F-4A55-958A-8D7C2F84F38F}">
      <formula1>"GPC, OSCC, Terminal 1, Helsinki"</formula1>
    </dataValidation>
  </dataValidations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1D69-A5A9-49F1-9ABC-6E7632463E0E}">
  <sheetPr>
    <tabColor rgb="FFFF0000"/>
  </sheetPr>
  <dimension ref="A1:Y29"/>
  <sheetViews>
    <sheetView workbookViewId="0">
      <selection activeCell="C6" sqref="C6"/>
    </sheetView>
  </sheetViews>
  <sheetFormatPr defaultRowHeight="15"/>
  <cols>
    <col min="1" max="1" width="32.425781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5.285156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2491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304</v>
      </c>
      <c r="B3" s="158" t="s">
        <v>66</v>
      </c>
      <c r="C3" s="207" t="s">
        <v>2660</v>
      </c>
      <c r="D3" s="158" t="s">
        <v>351</v>
      </c>
      <c r="E3" s="158" t="s">
        <v>2661</v>
      </c>
      <c r="F3" s="236">
        <v>10.9</v>
      </c>
      <c r="G3" s="159"/>
      <c r="H3" s="158"/>
      <c r="I3" s="158"/>
      <c r="J3" s="158"/>
      <c r="K3" s="207">
        <v>161</v>
      </c>
      <c r="L3" s="158"/>
      <c r="M3" s="158"/>
      <c r="N3" s="158"/>
      <c r="O3" s="158"/>
      <c r="P3" s="160">
        <f>SUM(H3:O3)</f>
        <v>161</v>
      </c>
      <c r="Q3" s="161" t="s">
        <v>31</v>
      </c>
      <c r="R3" s="160">
        <v>113466</v>
      </c>
      <c r="S3" s="163" t="s">
        <v>32</v>
      </c>
      <c r="T3" s="162" t="s">
        <v>53</v>
      </c>
      <c r="U3" s="162"/>
      <c r="V3" s="162"/>
      <c r="W3" s="162">
        <v>1013952</v>
      </c>
      <c r="X3" s="162"/>
      <c r="Y3" s="162"/>
    </row>
    <row r="4" spans="1:25">
      <c r="A4" s="158" t="s">
        <v>788</v>
      </c>
      <c r="B4" s="158" t="s">
        <v>66</v>
      </c>
      <c r="C4" s="207" t="s">
        <v>2662</v>
      </c>
      <c r="D4" s="158" t="s">
        <v>351</v>
      </c>
      <c r="E4" s="158" t="s">
        <v>2661</v>
      </c>
      <c r="F4" s="236">
        <v>10.9</v>
      </c>
      <c r="G4" s="159"/>
      <c r="H4" s="158"/>
      <c r="I4" s="158"/>
      <c r="J4" s="158"/>
      <c r="K4" s="207">
        <v>107</v>
      </c>
      <c r="L4" s="207">
        <v>54</v>
      </c>
      <c r="M4" s="158"/>
      <c r="N4" s="158"/>
      <c r="O4" s="158"/>
      <c r="P4" s="160">
        <f>SUM(H4:O4)</f>
        <v>161</v>
      </c>
      <c r="Q4" s="161" t="s">
        <v>31</v>
      </c>
      <c r="R4" s="160">
        <v>113467</v>
      </c>
      <c r="S4" s="163" t="s">
        <v>32</v>
      </c>
      <c r="T4" s="162" t="s">
        <v>53</v>
      </c>
      <c r="U4" s="162"/>
      <c r="V4" s="162"/>
      <c r="W4" s="162">
        <v>1013953</v>
      </c>
      <c r="X4" s="162"/>
      <c r="Y4" s="162"/>
    </row>
    <row r="5" spans="1:25">
      <c r="A5" s="158" t="s">
        <v>788</v>
      </c>
      <c r="B5" s="158" t="s">
        <v>66</v>
      </c>
      <c r="C5" s="207" t="s">
        <v>2663</v>
      </c>
      <c r="D5" s="158" t="s">
        <v>528</v>
      </c>
      <c r="E5" s="158" t="s">
        <v>2664</v>
      </c>
      <c r="F5" s="236">
        <v>10.6</v>
      </c>
      <c r="G5" s="159"/>
      <c r="H5" s="158"/>
      <c r="I5" s="158"/>
      <c r="J5" s="158"/>
      <c r="K5" s="207">
        <v>107</v>
      </c>
      <c r="L5" s="207">
        <v>54</v>
      </c>
      <c r="M5" s="158"/>
      <c r="N5" s="158"/>
      <c r="O5" s="158"/>
      <c r="P5" s="160">
        <f>SUM(H5:O5)</f>
        <v>161</v>
      </c>
      <c r="Q5" s="161" t="s">
        <v>31</v>
      </c>
      <c r="R5" s="160">
        <v>113468</v>
      </c>
      <c r="S5" s="163" t="s">
        <v>32</v>
      </c>
      <c r="T5" s="162" t="s">
        <v>53</v>
      </c>
      <c r="U5" s="162"/>
      <c r="V5" s="162"/>
      <c r="W5" s="162">
        <v>1013954</v>
      </c>
      <c r="X5" s="162"/>
      <c r="Y5" s="162"/>
    </row>
    <row r="6" spans="1:25">
      <c r="A6" s="158" t="s">
        <v>788</v>
      </c>
      <c r="B6" s="158" t="s">
        <v>66</v>
      </c>
      <c r="C6" s="207" t="s">
        <v>2665</v>
      </c>
      <c r="D6" s="158" t="s">
        <v>528</v>
      </c>
      <c r="E6" s="158" t="s">
        <v>2664</v>
      </c>
      <c r="F6" s="236">
        <v>10.6</v>
      </c>
      <c r="G6" s="159"/>
      <c r="H6" s="158"/>
      <c r="I6" s="158"/>
      <c r="J6" s="158"/>
      <c r="K6" s="207">
        <v>107</v>
      </c>
      <c r="L6" s="207">
        <v>54</v>
      </c>
      <c r="M6" s="158"/>
      <c r="N6" s="158"/>
      <c r="O6" s="158"/>
      <c r="P6" s="160">
        <f>SUM(H6:O6)</f>
        <v>161</v>
      </c>
      <c r="Q6" s="161" t="s">
        <v>31</v>
      </c>
      <c r="R6" s="160">
        <v>113469</v>
      </c>
      <c r="S6" s="163" t="s">
        <v>32</v>
      </c>
      <c r="T6" s="162" t="s">
        <v>53</v>
      </c>
      <c r="U6" s="162"/>
      <c r="V6" s="162"/>
      <c r="W6" s="162">
        <v>1013955</v>
      </c>
      <c r="X6" s="162"/>
      <c r="Y6" s="162"/>
    </row>
    <row r="7" spans="1:25" ht="23.25">
      <c r="A7" s="158" t="s">
        <v>156</v>
      </c>
      <c r="B7" s="158" t="s">
        <v>72</v>
      </c>
      <c r="C7" s="207" t="s">
        <v>2666</v>
      </c>
      <c r="D7" s="158" t="s">
        <v>2418</v>
      </c>
      <c r="E7" s="244" t="s">
        <v>2667</v>
      </c>
      <c r="F7" s="236">
        <v>12.3</v>
      </c>
      <c r="G7" s="159"/>
      <c r="H7" s="158"/>
      <c r="I7" s="158"/>
      <c r="J7" s="158"/>
      <c r="K7" s="158"/>
      <c r="L7" s="207">
        <v>135</v>
      </c>
      <c r="M7" s="207">
        <v>26</v>
      </c>
      <c r="N7" s="158"/>
      <c r="O7" s="158"/>
      <c r="P7" s="160">
        <f>SUM(H7:O7)</f>
        <v>161</v>
      </c>
      <c r="Q7" s="160" t="s">
        <v>33</v>
      </c>
      <c r="R7" s="160">
        <v>113437</v>
      </c>
      <c r="S7" s="160" t="s">
        <v>34</v>
      </c>
      <c r="T7" s="162" t="s">
        <v>213</v>
      </c>
      <c r="U7" s="240" t="s">
        <v>35</v>
      </c>
      <c r="V7" s="162"/>
      <c r="W7" s="162">
        <v>1013957</v>
      </c>
      <c r="X7" s="162" t="s">
        <v>2668</v>
      </c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482</v>
      </c>
      <c r="L10" s="164">
        <f>SUM(L3:L9)</f>
        <v>297</v>
      </c>
      <c r="M10" s="164">
        <f>SUM(M3:M9)</f>
        <v>26</v>
      </c>
      <c r="N10" s="164">
        <f>SUM(N3:N9)</f>
        <v>0</v>
      </c>
      <c r="O10" s="164">
        <f>SUM(O3:O9)</f>
        <v>0</v>
      </c>
      <c r="P10" s="164">
        <f>SUM(P3:P9)</f>
        <v>805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 T3:T9">
    <cfRule type="containsText" dxfId="672" priority="15" operator="containsText" text="Terminal 1">
      <formula>NOT(ISERROR(SEARCH("Terminal 1",T3)))</formula>
    </cfRule>
    <cfRule type="containsText" dxfId="671" priority="16" operator="containsText" text="OSCC">
      <formula>NOT(ISERROR(SEARCH("OSCC",T3)))</formula>
    </cfRule>
    <cfRule type="containsText" dxfId="670" priority="17" operator="containsText" text="GPC">
      <formula>NOT(ISERROR(SEARCH("GPC",T3)))</formula>
    </cfRule>
    <cfRule type="containsText" dxfId="669" priority="18" operator="containsText" text="Helsinki">
      <formula>NOT(ISERROR(SEARCH("Helsinki",T3)))</formula>
    </cfRule>
  </conditionalFormatting>
  <conditionalFormatting sqref="T18:T24">
    <cfRule type="containsText" dxfId="668" priority="11" operator="containsText" text="Terminal 1">
      <formula>NOT(ISERROR(SEARCH("Terminal 1",T18)))</formula>
    </cfRule>
    <cfRule type="containsText" dxfId="667" priority="12" operator="containsText" text="OSCC">
      <formula>NOT(ISERROR(SEARCH("OSCC",T18)))</formula>
    </cfRule>
    <cfRule type="containsText" dxfId="666" priority="13" operator="containsText" text="GPC">
      <formula>NOT(ISERROR(SEARCH("GPC",T18)))</formula>
    </cfRule>
    <cfRule type="containsText" dxfId="665" priority="14" operator="containsText" text="Helsinki">
      <formula>NOT(ISERROR(SEARCH("Helsinki",T18)))</formula>
    </cfRule>
  </conditionalFormatting>
  <conditionalFormatting sqref="U3:U6 U8">
    <cfRule type="cellIs" dxfId="664" priority="4" operator="equal">
      <formula>"LAST"</formula>
    </cfRule>
    <cfRule type="cellIs" dxfId="663" priority="5" operator="equal">
      <formula>"FIRST"</formula>
    </cfRule>
    <cfRule type="cellIs" dxfId="662" priority="6" operator="equal">
      <formula>"MIDDLE"</formula>
    </cfRule>
  </conditionalFormatting>
  <conditionalFormatting sqref="U18:U24">
    <cfRule type="cellIs" dxfId="661" priority="1" operator="equal">
      <formula>"LAST"</formula>
    </cfRule>
    <cfRule type="cellIs" dxfId="660" priority="2" operator="equal">
      <formula>"FIRST"</formula>
    </cfRule>
    <cfRule type="cellIs" dxfId="659" priority="3" operator="equal">
      <formula>"MIDDLE"</formula>
    </cfRule>
  </conditionalFormatting>
  <dataValidations count="2">
    <dataValidation type="list" allowBlank="1" showInputMessage="1" showErrorMessage="1" sqref="U18:U24 U3:U6 U8" xr:uid="{90FA43E6-AE99-43D9-9A1C-C522DBF8C305}">
      <formula1>"FIRST, MIDDLE, LAST"</formula1>
    </dataValidation>
    <dataValidation type="list" showInputMessage="1" showErrorMessage="1" sqref="W10 W25 T18:T24 T3:T9" xr:uid="{0B7E5A92-574C-417A-B4E9-D15FBBEE93AC}">
      <formula1>"GPC, OSCC, Terminal 1, Helsinki"</formula1>
    </dataValidation>
  </dataValidations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3DDC-E1C3-43B8-98AC-D8E034AAC852}">
  <sheetPr>
    <tabColor rgb="FFFF0000"/>
  </sheetPr>
  <dimension ref="A1:Y30"/>
  <sheetViews>
    <sheetView workbookViewId="0">
      <selection activeCell="H1" sqref="H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2669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78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45" t="s">
        <v>688</v>
      </c>
      <c r="B3" s="245" t="s">
        <v>66</v>
      </c>
      <c r="C3" s="245" t="s">
        <v>2670</v>
      </c>
      <c r="D3" s="245" t="s">
        <v>910</v>
      </c>
      <c r="E3" s="245" t="s">
        <v>2671</v>
      </c>
      <c r="F3" s="245">
        <v>10</v>
      </c>
      <c r="G3" s="159"/>
      <c r="H3" s="158"/>
      <c r="I3" s="158"/>
      <c r="J3" s="158"/>
      <c r="K3" s="158">
        <v>54</v>
      </c>
      <c r="L3" s="158">
        <v>107</v>
      </c>
      <c r="M3" s="158"/>
      <c r="N3" s="158"/>
      <c r="O3" s="158"/>
      <c r="P3" s="160">
        <f>SUM(H3:O3)</f>
        <v>161</v>
      </c>
      <c r="Q3" s="161" t="s">
        <v>31</v>
      </c>
      <c r="R3" s="160"/>
      <c r="S3" s="163" t="s">
        <v>32</v>
      </c>
      <c r="T3" s="162" t="s">
        <v>53</v>
      </c>
      <c r="U3" s="162" t="s">
        <v>54</v>
      </c>
      <c r="V3" s="162"/>
      <c r="W3" s="162"/>
      <c r="X3" s="307" t="s">
        <v>2013</v>
      </c>
      <c r="Y3" s="162"/>
    </row>
    <row r="4" spans="1:25">
      <c r="A4" s="245" t="s">
        <v>146</v>
      </c>
      <c r="B4" s="245" t="s">
        <v>630</v>
      </c>
      <c r="C4" s="245" t="s">
        <v>2672</v>
      </c>
      <c r="D4" s="245" t="s">
        <v>910</v>
      </c>
      <c r="E4" s="245" t="s">
        <v>2671</v>
      </c>
      <c r="F4" s="245">
        <v>10</v>
      </c>
      <c r="G4" s="159"/>
      <c r="H4" s="158"/>
      <c r="I4" s="158"/>
      <c r="J4" s="158"/>
      <c r="K4" s="158"/>
      <c r="L4" s="158">
        <v>130</v>
      </c>
      <c r="M4" s="158">
        <v>31</v>
      </c>
      <c r="N4" s="158"/>
      <c r="O4" s="158"/>
      <c r="P4" s="160">
        <f>SUM(H4:O4)</f>
        <v>161</v>
      </c>
      <c r="Q4" s="161" t="s">
        <v>31</v>
      </c>
      <c r="R4" s="160"/>
      <c r="S4" s="163" t="s">
        <v>32</v>
      </c>
      <c r="T4" s="162" t="s">
        <v>53</v>
      </c>
      <c r="U4" s="162" t="s">
        <v>54</v>
      </c>
      <c r="V4" s="162"/>
      <c r="W4" s="162"/>
      <c r="X4" s="307" t="s">
        <v>2013</v>
      </c>
      <c r="Y4" s="162"/>
    </row>
    <row r="5" spans="1:25">
      <c r="A5" s="245" t="s">
        <v>304</v>
      </c>
      <c r="B5" s="245" t="s">
        <v>630</v>
      </c>
      <c r="C5" s="245" t="s">
        <v>2626</v>
      </c>
      <c r="D5" s="245" t="s">
        <v>910</v>
      </c>
      <c r="E5" s="245" t="s">
        <v>2671</v>
      </c>
      <c r="F5" s="245">
        <v>10</v>
      </c>
      <c r="G5" s="159"/>
      <c r="H5" s="158"/>
      <c r="I5" s="158"/>
      <c r="J5" s="158"/>
      <c r="K5" s="158">
        <v>161</v>
      </c>
      <c r="L5" s="158"/>
      <c r="M5" s="158"/>
      <c r="N5" s="158"/>
      <c r="O5" s="158"/>
      <c r="P5" s="160">
        <f>SUM(H5:O5)</f>
        <v>161</v>
      </c>
      <c r="Q5" s="161" t="s">
        <v>31</v>
      </c>
      <c r="R5" s="160"/>
      <c r="S5" s="163" t="s">
        <v>32</v>
      </c>
      <c r="T5" s="162" t="s">
        <v>53</v>
      </c>
      <c r="U5" s="162" t="s">
        <v>54</v>
      </c>
      <c r="V5" s="162"/>
      <c r="W5" s="162"/>
      <c r="X5" s="307" t="s">
        <v>2013</v>
      </c>
      <c r="Y5" s="162"/>
    </row>
    <row r="6" spans="1:25" ht="23.25">
      <c r="A6" s="245" t="s">
        <v>1066</v>
      </c>
      <c r="B6" s="245" t="s">
        <v>985</v>
      </c>
      <c r="C6" s="245" t="s">
        <v>2673</v>
      </c>
      <c r="D6" s="245" t="s">
        <v>987</v>
      </c>
      <c r="E6" s="245" t="s">
        <v>2674</v>
      </c>
      <c r="F6" s="306">
        <v>27</v>
      </c>
      <c r="G6" s="159"/>
      <c r="H6" s="158"/>
      <c r="I6" s="158"/>
      <c r="J6" s="158"/>
      <c r="K6" s="158"/>
      <c r="L6" s="158">
        <v>54</v>
      </c>
      <c r="M6" s="158"/>
      <c r="N6" s="158"/>
      <c r="O6" s="158"/>
      <c r="P6" s="160">
        <f>SUM(H6:O6)</f>
        <v>54</v>
      </c>
      <c r="Q6" s="160" t="s">
        <v>33</v>
      </c>
      <c r="R6" s="160">
        <v>113355</v>
      </c>
      <c r="S6" s="160" t="s">
        <v>34</v>
      </c>
      <c r="T6" s="162" t="s">
        <v>213</v>
      </c>
      <c r="U6" s="162" t="s">
        <v>60</v>
      </c>
      <c r="V6" s="162"/>
      <c r="W6" s="162"/>
      <c r="X6" s="307" t="s">
        <v>2013</v>
      </c>
      <c r="Y6" s="162"/>
    </row>
    <row r="7" spans="1:25">
      <c r="A7" s="245" t="s">
        <v>788</v>
      </c>
      <c r="B7" s="245" t="s">
        <v>630</v>
      </c>
      <c r="C7" s="245" t="s">
        <v>2675</v>
      </c>
      <c r="D7" s="245" t="s">
        <v>910</v>
      </c>
      <c r="E7" s="245" t="s">
        <v>2671</v>
      </c>
      <c r="F7" s="245">
        <v>10</v>
      </c>
      <c r="G7" s="159"/>
      <c r="H7" s="158"/>
      <c r="I7" s="158"/>
      <c r="J7" s="158"/>
      <c r="K7" s="158">
        <v>161</v>
      </c>
      <c r="L7" s="158"/>
      <c r="M7" s="158"/>
      <c r="N7" s="158"/>
      <c r="O7" s="158"/>
      <c r="P7" s="160">
        <f>SUM(H7:O7)</f>
        <v>161</v>
      </c>
      <c r="Q7" s="161" t="s">
        <v>31</v>
      </c>
      <c r="R7" s="160"/>
      <c r="S7" s="163" t="s">
        <v>32</v>
      </c>
      <c r="T7" s="162" t="s">
        <v>53</v>
      </c>
      <c r="U7" s="162" t="s">
        <v>54</v>
      </c>
      <c r="V7" s="162"/>
      <c r="W7" s="162"/>
      <c r="X7" s="307" t="s">
        <v>2013</v>
      </c>
      <c r="Y7" s="162"/>
    </row>
    <row r="8" spans="1:25" ht="23.25">
      <c r="A8" s="245" t="s">
        <v>2676</v>
      </c>
      <c r="B8" s="245" t="s">
        <v>630</v>
      </c>
      <c r="C8" s="245" t="s">
        <v>2677</v>
      </c>
      <c r="D8" s="245" t="s">
        <v>910</v>
      </c>
      <c r="E8" s="245" t="s">
        <v>2671</v>
      </c>
      <c r="F8" s="245">
        <v>10</v>
      </c>
      <c r="G8" s="246"/>
      <c r="H8" s="245"/>
      <c r="I8" s="245"/>
      <c r="J8" s="245"/>
      <c r="K8" s="245"/>
      <c r="L8" s="245"/>
      <c r="M8" s="245"/>
      <c r="N8" s="245"/>
      <c r="O8" s="245"/>
      <c r="P8" s="272">
        <f>SUM(H8:O8)</f>
        <v>0</v>
      </c>
      <c r="Q8" s="161" t="s">
        <v>31</v>
      </c>
      <c r="R8" s="160"/>
      <c r="S8" s="160" t="s">
        <v>34</v>
      </c>
      <c r="T8" s="162" t="s">
        <v>53</v>
      </c>
      <c r="U8" s="162" t="s">
        <v>54</v>
      </c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376</v>
      </c>
      <c r="L11" s="164">
        <f>SUM(L3:L10)</f>
        <v>291</v>
      </c>
      <c r="M11" s="164">
        <f>SUM(M3:M10)</f>
        <v>31</v>
      </c>
      <c r="N11" s="164">
        <f>SUM(N3:N10)</f>
        <v>0</v>
      </c>
      <c r="O11" s="164">
        <f>SUM(O3:O10)</f>
        <v>0</v>
      </c>
      <c r="P11" s="164">
        <f>SUM(P3:P10)</f>
        <v>698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658" priority="15" operator="containsText" text="Terminal 1">
      <formula>NOT(ISERROR(SEARCH("Terminal 1",W11)))</formula>
    </cfRule>
    <cfRule type="containsText" dxfId="657" priority="16" operator="containsText" text="OSCC">
      <formula>NOT(ISERROR(SEARCH("OSCC",W11)))</formula>
    </cfRule>
    <cfRule type="containsText" dxfId="656" priority="17" operator="containsText" text="GPC">
      <formula>NOT(ISERROR(SEARCH("GPC",W11)))</formula>
    </cfRule>
    <cfRule type="containsText" dxfId="655" priority="18" operator="containsText" text="Helsinki">
      <formula>NOT(ISERROR(SEARCH("Helsinki",W11)))</formula>
    </cfRule>
  </conditionalFormatting>
  <conditionalFormatting sqref="T19:T25">
    <cfRule type="containsText" dxfId="654" priority="11" operator="containsText" text="Terminal 1">
      <formula>NOT(ISERROR(SEARCH("Terminal 1",T19)))</formula>
    </cfRule>
    <cfRule type="containsText" dxfId="653" priority="12" operator="containsText" text="OSCC">
      <formula>NOT(ISERROR(SEARCH("OSCC",T19)))</formula>
    </cfRule>
    <cfRule type="containsText" dxfId="652" priority="13" operator="containsText" text="GPC">
      <formula>NOT(ISERROR(SEARCH("GPC",T19)))</formula>
    </cfRule>
    <cfRule type="containsText" dxfId="651" priority="14" operator="containsText" text="Helsinki">
      <formula>NOT(ISERROR(SEARCH("Helsinki",T19)))</formula>
    </cfRule>
  </conditionalFormatting>
  <conditionalFormatting sqref="T3:T10">
    <cfRule type="containsText" dxfId="650" priority="7" operator="containsText" text="Terminal 1">
      <formula>NOT(ISERROR(SEARCH("Terminal 1",T3)))</formula>
    </cfRule>
    <cfRule type="containsText" dxfId="649" priority="8" operator="containsText" text="OSCC">
      <formula>NOT(ISERROR(SEARCH("OSCC",T3)))</formula>
    </cfRule>
    <cfRule type="containsText" dxfId="648" priority="9" operator="containsText" text="GPC">
      <formula>NOT(ISERROR(SEARCH("GPC",T3)))</formula>
    </cfRule>
    <cfRule type="containsText" dxfId="647" priority="10" operator="containsText" text="Helsinki">
      <formula>NOT(ISERROR(SEARCH("Helsinki",T3)))</formula>
    </cfRule>
  </conditionalFormatting>
  <conditionalFormatting sqref="U3:U9">
    <cfRule type="cellIs" dxfId="646" priority="4" operator="equal">
      <formula>"LAST"</formula>
    </cfRule>
    <cfRule type="cellIs" dxfId="645" priority="5" operator="equal">
      <formula>"FIRST"</formula>
    </cfRule>
    <cfRule type="cellIs" dxfId="644" priority="6" operator="equal">
      <formula>"MIDDLE"</formula>
    </cfRule>
  </conditionalFormatting>
  <conditionalFormatting sqref="U19:U25">
    <cfRule type="cellIs" dxfId="643" priority="1" operator="equal">
      <formula>"LAST"</formula>
    </cfRule>
    <cfRule type="cellIs" dxfId="642" priority="2" operator="equal">
      <formula>"FIRST"</formula>
    </cfRule>
    <cfRule type="cellIs" dxfId="641" priority="3" operator="equal">
      <formula>"MIDDLE"</formula>
    </cfRule>
  </conditionalFormatting>
  <dataValidations count="2">
    <dataValidation type="list" showInputMessage="1" showErrorMessage="1" sqref="W11 W26 T19:T25 T3:T10" xr:uid="{5799B549-9CD2-41EE-BA15-DDD380B82F54}">
      <formula1>"GPC, OSCC, Terminal 1, Helsinki"</formula1>
    </dataValidation>
    <dataValidation type="list" allowBlank="1" showInputMessage="1" showErrorMessage="1" sqref="U19:U25 U3:U9" xr:uid="{FF5391F1-787E-4C97-8863-1DD9E5D71180}">
      <formula1>"FIRST, MIDDLE, LAST"</formula1>
    </dataValidation>
  </dataValidations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E7DB-452D-49B9-A5F7-3794E31A529F}">
  <sheetPr>
    <tabColor rgb="FFFFFF00"/>
  </sheetPr>
  <dimension ref="A1:Y30"/>
  <sheetViews>
    <sheetView workbookViewId="0">
      <selection activeCell="Q2" sqref="Q2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2504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304</v>
      </c>
      <c r="B3" s="158" t="s">
        <v>66</v>
      </c>
      <c r="C3" s="158" t="s">
        <v>2678</v>
      </c>
      <c r="D3" s="158" t="s">
        <v>338</v>
      </c>
      <c r="E3" s="158" t="s">
        <v>2679</v>
      </c>
      <c r="F3" s="236">
        <v>10</v>
      </c>
      <c r="G3" s="159"/>
      <c r="H3" s="158"/>
      <c r="I3" s="158"/>
      <c r="J3" s="158"/>
      <c r="K3" s="207">
        <v>27</v>
      </c>
      <c r="L3" s="207">
        <v>134</v>
      </c>
      <c r="M3" s="158"/>
      <c r="N3" s="158"/>
      <c r="O3" s="158"/>
      <c r="P3" s="160">
        <f>SUM(H3:O3)</f>
        <v>161</v>
      </c>
      <c r="Q3" s="161" t="s">
        <v>31</v>
      </c>
      <c r="R3" s="160">
        <v>113295</v>
      </c>
      <c r="S3" s="163" t="s">
        <v>32</v>
      </c>
      <c r="T3" s="162" t="s">
        <v>53</v>
      </c>
      <c r="U3" s="162" t="s">
        <v>654</v>
      </c>
      <c r="V3" s="162"/>
      <c r="W3" s="162">
        <v>1013770</v>
      </c>
      <c r="X3" s="162"/>
      <c r="Y3" s="162"/>
    </row>
    <row r="4" spans="1:25">
      <c r="A4" s="158" t="s">
        <v>304</v>
      </c>
      <c r="B4" s="158" t="s">
        <v>66</v>
      </c>
      <c r="C4" s="158" t="s">
        <v>2680</v>
      </c>
      <c r="D4" s="158" t="s">
        <v>338</v>
      </c>
      <c r="E4" s="158" t="s">
        <v>2679</v>
      </c>
      <c r="F4" s="236">
        <v>10</v>
      </c>
      <c r="G4" s="159"/>
      <c r="H4" s="158"/>
      <c r="I4" s="158"/>
      <c r="J4" s="158"/>
      <c r="K4" s="158"/>
      <c r="L4" s="207">
        <v>161</v>
      </c>
      <c r="M4" s="158"/>
      <c r="N4" s="158"/>
      <c r="O4" s="158"/>
      <c r="P4" s="160">
        <f>SUM(H4:O4)</f>
        <v>161</v>
      </c>
      <c r="Q4" s="161" t="s">
        <v>31</v>
      </c>
      <c r="R4" s="160">
        <v>113296</v>
      </c>
      <c r="S4" s="163" t="s">
        <v>32</v>
      </c>
      <c r="T4" s="162" t="s">
        <v>53</v>
      </c>
      <c r="U4" s="162" t="s">
        <v>654</v>
      </c>
      <c r="V4" s="162"/>
      <c r="W4" s="162">
        <v>1013771</v>
      </c>
      <c r="X4" s="162"/>
      <c r="Y4" s="162"/>
    </row>
    <row r="5" spans="1:25">
      <c r="A5" s="158" t="s">
        <v>688</v>
      </c>
      <c r="B5" s="158" t="s">
        <v>66</v>
      </c>
      <c r="C5" s="158" t="s">
        <v>2681</v>
      </c>
      <c r="D5" s="158" t="s">
        <v>338</v>
      </c>
      <c r="E5" s="158" t="s">
        <v>2679</v>
      </c>
      <c r="F5" s="236">
        <v>10</v>
      </c>
      <c r="G5" s="159"/>
      <c r="H5" s="158"/>
      <c r="I5" s="158"/>
      <c r="J5" s="158"/>
      <c r="K5" s="158"/>
      <c r="L5" s="207">
        <v>161</v>
      </c>
      <c r="M5" s="158"/>
      <c r="N5" s="158"/>
      <c r="O5" s="158"/>
      <c r="P5" s="160">
        <f>SUM(H5:O5)</f>
        <v>161</v>
      </c>
      <c r="Q5" s="161" t="s">
        <v>31</v>
      </c>
      <c r="R5" s="160">
        <v>113297</v>
      </c>
      <c r="S5" s="163" t="s">
        <v>32</v>
      </c>
      <c r="T5" s="162" t="s">
        <v>53</v>
      </c>
      <c r="U5" s="162" t="s">
        <v>654</v>
      </c>
      <c r="V5" s="162"/>
      <c r="W5" s="162">
        <v>1013772</v>
      </c>
      <c r="X5" s="162"/>
      <c r="Y5" s="162"/>
    </row>
    <row r="6" spans="1:25" ht="23.25">
      <c r="A6" s="158" t="s">
        <v>71</v>
      </c>
      <c r="B6" s="158" t="s">
        <v>72</v>
      </c>
      <c r="C6" s="158" t="s">
        <v>2682</v>
      </c>
      <c r="D6" s="158" t="s">
        <v>2418</v>
      </c>
      <c r="E6" s="158" t="s">
        <v>2683</v>
      </c>
      <c r="F6" s="236">
        <v>12.3</v>
      </c>
      <c r="G6" s="159"/>
      <c r="H6" s="158"/>
      <c r="I6" s="158"/>
      <c r="J6" s="158"/>
      <c r="K6" s="158"/>
      <c r="L6" s="207">
        <v>81</v>
      </c>
      <c r="M6" s="207">
        <v>80</v>
      </c>
      <c r="N6" s="158"/>
      <c r="O6" s="158"/>
      <c r="P6" s="160">
        <f>SUM(H6:O6)</f>
        <v>161</v>
      </c>
      <c r="Q6" s="160" t="s">
        <v>33</v>
      </c>
      <c r="R6" s="160">
        <v>113281</v>
      </c>
      <c r="S6" s="160" t="s">
        <v>34</v>
      </c>
      <c r="T6" s="162" t="s">
        <v>213</v>
      </c>
      <c r="U6" s="162" t="s">
        <v>54</v>
      </c>
      <c r="V6" s="162"/>
      <c r="W6" s="162">
        <v>1013773</v>
      </c>
      <c r="X6" s="162"/>
      <c r="Y6" s="162"/>
    </row>
    <row r="7" spans="1:25">
      <c r="A7" s="158" t="s">
        <v>283</v>
      </c>
      <c r="B7" s="158" t="s">
        <v>192</v>
      </c>
      <c r="C7" s="158" t="s">
        <v>2684</v>
      </c>
      <c r="D7" s="158" t="s">
        <v>1273</v>
      </c>
      <c r="E7" s="158" t="s">
        <v>2685</v>
      </c>
      <c r="F7" s="236">
        <v>9.6</v>
      </c>
      <c r="G7" s="159"/>
      <c r="H7" s="158"/>
      <c r="I7" s="158"/>
      <c r="J7" s="158"/>
      <c r="K7" s="158"/>
      <c r="L7" s="207">
        <v>140</v>
      </c>
      <c r="M7" s="158"/>
      <c r="N7" s="158"/>
      <c r="O7" s="158"/>
      <c r="P7" s="160">
        <f>SUM(H7:O7)</f>
        <v>140</v>
      </c>
      <c r="Q7" s="161" t="s">
        <v>31</v>
      </c>
      <c r="R7" s="160">
        <v>113293</v>
      </c>
      <c r="S7" s="163" t="s">
        <v>32</v>
      </c>
      <c r="T7" s="162" t="s">
        <v>59</v>
      </c>
      <c r="U7" s="162" t="s">
        <v>60</v>
      </c>
      <c r="V7" s="162"/>
      <c r="W7" s="162">
        <v>1013774</v>
      </c>
      <c r="X7" s="162"/>
      <c r="Y7" s="162"/>
    </row>
    <row r="8" spans="1:25">
      <c r="A8" s="397" t="s">
        <v>617</v>
      </c>
      <c r="B8" s="397"/>
      <c r="C8" s="397"/>
      <c r="D8" s="397"/>
      <c r="E8" s="397"/>
      <c r="F8" s="398"/>
      <c r="G8" s="399"/>
      <c r="H8" s="397"/>
      <c r="I8" s="397"/>
      <c r="J8" s="397"/>
      <c r="K8" s="397"/>
      <c r="L8" s="207">
        <v>150</v>
      </c>
      <c r="M8" s="397"/>
      <c r="N8" s="397"/>
      <c r="O8" s="397"/>
      <c r="P8" s="400">
        <f>SUM(H8:O8)</f>
        <v>150</v>
      </c>
      <c r="Q8" s="160"/>
      <c r="R8" s="160"/>
      <c r="S8" s="160"/>
      <c r="T8" s="162" t="s">
        <v>59</v>
      </c>
      <c r="U8" s="162" t="s">
        <v>60</v>
      </c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27</v>
      </c>
      <c r="L11" s="164">
        <f>SUM(L3:L10)</f>
        <v>827</v>
      </c>
      <c r="M11" s="164">
        <f>SUM(M3:M10)</f>
        <v>80</v>
      </c>
      <c r="N11" s="164">
        <f>SUM(N3:N10)</f>
        <v>0</v>
      </c>
      <c r="O11" s="164">
        <f>SUM(O3:O10)</f>
        <v>0</v>
      </c>
      <c r="P11" s="164">
        <f>SUM(P3:P10)</f>
        <v>934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M28" s="239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640" priority="18" operator="containsText" text="Terminal 1">
      <formula>NOT(ISERROR(SEARCH("Terminal 1",W11)))</formula>
    </cfRule>
    <cfRule type="containsText" dxfId="639" priority="19" operator="containsText" text="OSCC">
      <formula>NOT(ISERROR(SEARCH("OSCC",W11)))</formula>
    </cfRule>
    <cfRule type="containsText" dxfId="638" priority="20" operator="containsText" text="GPC">
      <formula>NOT(ISERROR(SEARCH("GPC",W11)))</formula>
    </cfRule>
    <cfRule type="containsText" dxfId="637" priority="21" operator="containsText" text="Helsinki">
      <formula>NOT(ISERROR(SEARCH("Helsinki",W11)))</formula>
    </cfRule>
  </conditionalFormatting>
  <conditionalFormatting sqref="T19:T25">
    <cfRule type="containsText" dxfId="636" priority="14" operator="containsText" text="Terminal 1">
      <formula>NOT(ISERROR(SEARCH("Terminal 1",T19)))</formula>
    </cfRule>
    <cfRule type="containsText" dxfId="635" priority="15" operator="containsText" text="OSCC">
      <formula>NOT(ISERROR(SEARCH("OSCC",T19)))</formula>
    </cfRule>
    <cfRule type="containsText" dxfId="634" priority="16" operator="containsText" text="GPC">
      <formula>NOT(ISERROR(SEARCH("GPC",T19)))</formula>
    </cfRule>
    <cfRule type="containsText" dxfId="633" priority="17" operator="containsText" text="Helsinki">
      <formula>NOT(ISERROR(SEARCH("Helsinki",T19)))</formula>
    </cfRule>
  </conditionalFormatting>
  <conditionalFormatting sqref="T3:T10">
    <cfRule type="containsText" dxfId="632" priority="10" operator="containsText" text="Terminal 1">
      <formula>NOT(ISERROR(SEARCH("Terminal 1",T3)))</formula>
    </cfRule>
    <cfRule type="containsText" dxfId="631" priority="11" operator="containsText" text="OSCC">
      <formula>NOT(ISERROR(SEARCH("OSCC",T3)))</formula>
    </cfRule>
    <cfRule type="containsText" dxfId="630" priority="12" operator="containsText" text="GPC">
      <formula>NOT(ISERROR(SEARCH("GPC",T3)))</formula>
    </cfRule>
    <cfRule type="containsText" dxfId="629" priority="13" operator="containsText" text="Helsinki">
      <formula>NOT(ISERROR(SEARCH("Helsinki",T3)))</formula>
    </cfRule>
  </conditionalFormatting>
  <conditionalFormatting sqref="U3:U9">
    <cfRule type="cellIs" dxfId="628" priority="7" operator="equal">
      <formula>"LAST"</formula>
    </cfRule>
    <cfRule type="cellIs" dxfId="627" priority="8" operator="equal">
      <formula>"FIRST"</formula>
    </cfRule>
    <cfRule type="cellIs" dxfId="626" priority="9" operator="equal">
      <formula>"MIDDLE"</formula>
    </cfRule>
  </conditionalFormatting>
  <conditionalFormatting sqref="U19:U25">
    <cfRule type="cellIs" dxfId="625" priority="4" operator="equal">
      <formula>"LAST"</formula>
    </cfRule>
    <cfRule type="cellIs" dxfId="624" priority="5" operator="equal">
      <formula>"FIRST"</formula>
    </cfRule>
    <cfRule type="cellIs" dxfId="623" priority="6" operator="equal">
      <formula>"MIDDLE"</formula>
    </cfRule>
  </conditionalFormatting>
  <dataValidations count="2">
    <dataValidation type="list" allowBlank="1" showInputMessage="1" showErrorMessage="1" sqref="U19:U25 U3:U9" xr:uid="{2458A0FA-0C2C-46B0-9A4E-29CEFE1CA830}">
      <formula1>"FIRST, MIDDLE, LAST"</formula1>
    </dataValidation>
    <dataValidation type="list" showInputMessage="1" showErrorMessage="1" sqref="W11 W26 T19:T25 T3:T10" xr:uid="{37413F7B-C9CC-4567-93BD-4E2D36D214F2}">
      <formula1>"GPC, OSCC, Terminal 1, Helsinki"</formula1>
    </dataValidation>
  </dataValidations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7311-693D-4800-9B03-D3315F73A3EE}">
  <sheetPr>
    <tabColor rgb="FFFFFF00"/>
  </sheetPr>
  <dimension ref="A1:Y30"/>
  <sheetViews>
    <sheetView workbookViewId="0">
      <selection activeCell="Q18" sqref="Q1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78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688</v>
      </c>
      <c r="B3" s="158" t="s">
        <v>66</v>
      </c>
      <c r="C3" s="158" t="s">
        <v>2686</v>
      </c>
      <c r="D3" s="158" t="s">
        <v>225</v>
      </c>
      <c r="E3" s="158" t="s">
        <v>2687</v>
      </c>
      <c r="F3" s="236">
        <v>10.3</v>
      </c>
      <c r="G3" s="159" t="s">
        <v>1258</v>
      </c>
      <c r="H3" s="158"/>
      <c r="I3" s="158"/>
      <c r="J3" s="158"/>
      <c r="K3" s="207">
        <v>54</v>
      </c>
      <c r="L3" s="158"/>
      <c r="M3" s="207">
        <v>107</v>
      </c>
      <c r="N3" s="158"/>
      <c r="O3" s="158"/>
      <c r="P3" s="160">
        <f>SUM(H3:O3)</f>
        <v>161</v>
      </c>
      <c r="Q3" s="161" t="s">
        <v>31</v>
      </c>
      <c r="R3" s="160">
        <v>113223</v>
      </c>
      <c r="S3" s="163" t="s">
        <v>32</v>
      </c>
      <c r="T3" s="162" t="s">
        <v>53</v>
      </c>
      <c r="U3" s="162" t="s">
        <v>654</v>
      </c>
      <c r="V3" s="162"/>
      <c r="W3" s="162">
        <v>1013697</v>
      </c>
      <c r="X3" s="162"/>
      <c r="Y3" s="162"/>
    </row>
    <row r="4" spans="1:25" ht="23.25">
      <c r="A4" s="158" t="s">
        <v>688</v>
      </c>
      <c r="B4" s="158" t="s">
        <v>208</v>
      </c>
      <c r="C4" s="158" t="s">
        <v>2688</v>
      </c>
      <c r="D4" s="158" t="s">
        <v>1652</v>
      </c>
      <c r="E4" s="158" t="s">
        <v>2689</v>
      </c>
      <c r="F4" s="236">
        <v>10.1</v>
      </c>
      <c r="G4" s="159" t="s">
        <v>1539</v>
      </c>
      <c r="H4" s="158"/>
      <c r="I4" s="158"/>
      <c r="J4" s="158"/>
      <c r="K4" s="158"/>
      <c r="L4" s="158"/>
      <c r="M4" s="158"/>
      <c r="N4" s="207">
        <v>54</v>
      </c>
      <c r="O4" s="207">
        <v>54</v>
      </c>
      <c r="P4" s="160">
        <f>SUM(H4:O4)</f>
        <v>108</v>
      </c>
      <c r="Q4" s="161" t="s">
        <v>31</v>
      </c>
      <c r="R4" s="160">
        <v>113224</v>
      </c>
      <c r="S4" s="163" t="s">
        <v>32</v>
      </c>
      <c r="T4" s="162" t="s">
        <v>53</v>
      </c>
      <c r="U4" s="162" t="s">
        <v>654</v>
      </c>
      <c r="V4" s="162"/>
      <c r="W4" s="162">
        <v>1013698</v>
      </c>
      <c r="X4" s="162"/>
      <c r="Y4" s="162"/>
    </row>
    <row r="5" spans="1:25" ht="23.25">
      <c r="A5" s="158" t="s">
        <v>63</v>
      </c>
      <c r="B5" s="158" t="s">
        <v>208</v>
      </c>
      <c r="C5" s="158" t="s">
        <v>2690</v>
      </c>
      <c r="D5" s="158" t="s">
        <v>1020</v>
      </c>
      <c r="E5" s="158" t="s">
        <v>2691</v>
      </c>
      <c r="F5" s="236">
        <v>10.1</v>
      </c>
      <c r="G5" s="159" t="s">
        <v>1539</v>
      </c>
      <c r="H5" s="158"/>
      <c r="I5" s="158"/>
      <c r="J5" s="158"/>
      <c r="K5" s="158"/>
      <c r="L5" s="158"/>
      <c r="M5" s="207">
        <v>60</v>
      </c>
      <c r="N5" s="158">
        <v>71</v>
      </c>
      <c r="O5" s="158">
        <v>30</v>
      </c>
      <c r="P5" s="160">
        <f>SUM(H5:O5)</f>
        <v>161</v>
      </c>
      <c r="Q5" s="161" t="s">
        <v>31</v>
      </c>
      <c r="R5" s="160">
        <v>113225</v>
      </c>
      <c r="S5" s="163" t="s">
        <v>32</v>
      </c>
      <c r="T5" s="162" t="s">
        <v>53</v>
      </c>
      <c r="U5" s="162" t="s">
        <v>654</v>
      </c>
      <c r="V5" s="162"/>
      <c r="W5" s="162">
        <v>1013701</v>
      </c>
      <c r="X5" s="162"/>
      <c r="Y5" s="162"/>
    </row>
    <row r="6" spans="1:25" ht="23.25">
      <c r="A6" s="158" t="s">
        <v>61</v>
      </c>
      <c r="B6" s="158" t="s">
        <v>208</v>
      </c>
      <c r="C6" s="158" t="s">
        <v>2692</v>
      </c>
      <c r="D6" s="158" t="s">
        <v>1020</v>
      </c>
      <c r="E6" s="158" t="s">
        <v>2691</v>
      </c>
      <c r="F6" s="236">
        <v>11.8</v>
      </c>
      <c r="G6" s="159" t="s">
        <v>1539</v>
      </c>
      <c r="H6" s="158"/>
      <c r="I6" s="158"/>
      <c r="J6" s="158"/>
      <c r="K6" s="158"/>
      <c r="L6" s="158"/>
      <c r="M6" s="158">
        <v>60</v>
      </c>
      <c r="N6" s="158">
        <v>71</v>
      </c>
      <c r="O6" s="158">
        <v>30</v>
      </c>
      <c r="P6" s="160">
        <f>SUM(H6:O6)</f>
        <v>161</v>
      </c>
      <c r="Q6" s="161" t="s">
        <v>31</v>
      </c>
      <c r="R6" s="160">
        <v>113226</v>
      </c>
      <c r="S6" s="163" t="s">
        <v>32</v>
      </c>
      <c r="T6" s="162" t="s">
        <v>53</v>
      </c>
      <c r="U6" s="162" t="s">
        <v>654</v>
      </c>
      <c r="V6" s="162"/>
      <c r="W6" s="162">
        <v>1013704</v>
      </c>
      <c r="X6" s="162"/>
      <c r="Y6" s="162"/>
    </row>
    <row r="7" spans="1:25" ht="23.25">
      <c r="A7" s="158" t="s">
        <v>146</v>
      </c>
      <c r="B7" s="158" t="s">
        <v>208</v>
      </c>
      <c r="C7" s="158" t="s">
        <v>2693</v>
      </c>
      <c r="D7" s="158" t="s">
        <v>1652</v>
      </c>
      <c r="E7" s="158" t="s">
        <v>2689</v>
      </c>
      <c r="F7" s="236">
        <v>11.8</v>
      </c>
      <c r="G7" s="159" t="s">
        <v>1539</v>
      </c>
      <c r="H7" s="158"/>
      <c r="I7" s="158"/>
      <c r="J7" s="158"/>
      <c r="K7" s="158"/>
      <c r="L7" s="158"/>
      <c r="M7" s="158"/>
      <c r="N7" s="158">
        <v>81</v>
      </c>
      <c r="O7" s="158">
        <v>27</v>
      </c>
      <c r="P7" s="160">
        <f>SUM(H7:O7)</f>
        <v>108</v>
      </c>
      <c r="Q7" s="161" t="s">
        <v>31</v>
      </c>
      <c r="R7" s="160">
        <v>113227</v>
      </c>
      <c r="S7" s="163" t="s">
        <v>32</v>
      </c>
      <c r="T7" s="162" t="s">
        <v>53</v>
      </c>
      <c r="U7" s="162" t="s">
        <v>654</v>
      </c>
      <c r="V7" s="162"/>
      <c r="W7" s="162">
        <v>1013706</v>
      </c>
      <c r="X7" s="162"/>
      <c r="Y7" s="162"/>
    </row>
    <row r="8" spans="1:25" ht="23.25">
      <c r="A8" s="158" t="s">
        <v>1066</v>
      </c>
      <c r="B8" s="158" t="s">
        <v>985</v>
      </c>
      <c r="C8" s="158" t="s">
        <v>2694</v>
      </c>
      <c r="D8" s="158" t="s">
        <v>987</v>
      </c>
      <c r="E8" s="158" t="s">
        <v>2695</v>
      </c>
      <c r="F8" s="236">
        <v>27</v>
      </c>
      <c r="G8" s="159"/>
      <c r="H8" s="158"/>
      <c r="I8" s="158"/>
      <c r="J8" s="158"/>
      <c r="K8" s="158"/>
      <c r="L8" s="207">
        <v>54</v>
      </c>
      <c r="M8" s="158"/>
      <c r="N8" s="158"/>
      <c r="O8" s="158"/>
      <c r="P8" s="160">
        <f>SUM(H8:O8)</f>
        <v>54</v>
      </c>
      <c r="Q8" s="160" t="s">
        <v>33</v>
      </c>
      <c r="R8" s="160">
        <v>113165</v>
      </c>
      <c r="S8" s="160" t="s">
        <v>34</v>
      </c>
      <c r="T8" s="162" t="s">
        <v>213</v>
      </c>
      <c r="U8" s="162" t="s">
        <v>60</v>
      </c>
      <c r="V8" s="162"/>
      <c r="W8" s="162">
        <v>1013707</v>
      </c>
      <c r="X8" s="307" t="s">
        <v>2013</v>
      </c>
      <c r="Y8" s="162"/>
    </row>
    <row r="9" spans="1:25" ht="23.25">
      <c r="A9" s="158" t="s">
        <v>1688</v>
      </c>
      <c r="B9" s="158" t="s">
        <v>1013</v>
      </c>
      <c r="C9" s="158" t="s">
        <v>2696</v>
      </c>
      <c r="D9" s="158" t="s">
        <v>747</v>
      </c>
      <c r="E9" s="158" t="s">
        <v>2697</v>
      </c>
      <c r="F9" s="236">
        <v>10.199999999999999</v>
      </c>
      <c r="G9" s="159" t="s">
        <v>1258</v>
      </c>
      <c r="H9" s="158"/>
      <c r="I9" s="158"/>
      <c r="J9" s="158"/>
      <c r="K9" s="158"/>
      <c r="L9" s="158"/>
      <c r="M9" s="207">
        <v>90</v>
      </c>
      <c r="N9" s="207">
        <v>71</v>
      </c>
      <c r="O9" s="158"/>
      <c r="P9" s="160">
        <f>SUM(H9:O9)</f>
        <v>161</v>
      </c>
      <c r="Q9" s="161" t="s">
        <v>31</v>
      </c>
      <c r="R9" s="160">
        <v>113228</v>
      </c>
      <c r="S9" s="163" t="s">
        <v>32</v>
      </c>
      <c r="T9" s="162" t="s">
        <v>59</v>
      </c>
      <c r="U9" s="162" t="s">
        <v>54</v>
      </c>
      <c r="V9" s="162"/>
      <c r="W9" s="162">
        <v>1013708</v>
      </c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54</v>
      </c>
      <c r="L11" s="164">
        <f>SUM(L3:L10)</f>
        <v>54</v>
      </c>
      <c r="M11" s="164">
        <f>SUM(M3:M10)</f>
        <v>317</v>
      </c>
      <c r="N11" s="164">
        <f>SUM(N3:N10)</f>
        <v>348</v>
      </c>
      <c r="O11" s="164">
        <f>SUM(O3:O10)</f>
        <v>141</v>
      </c>
      <c r="P11" s="164">
        <f>SUM(P3:P10)</f>
        <v>914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2597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 ht="23.25">
      <c r="A19" s="158" t="s">
        <v>304</v>
      </c>
      <c r="B19" s="158" t="s">
        <v>66</v>
      </c>
      <c r="C19" s="158" t="s">
        <v>2698</v>
      </c>
      <c r="D19" s="158" t="s">
        <v>910</v>
      </c>
      <c r="E19" s="158" t="s">
        <v>2699</v>
      </c>
      <c r="F19" s="158">
        <v>10</v>
      </c>
      <c r="G19" s="159" t="s">
        <v>1258</v>
      </c>
      <c r="H19" s="158"/>
      <c r="I19" s="158"/>
      <c r="J19" s="158"/>
      <c r="K19" s="158"/>
      <c r="L19" s="158"/>
      <c r="M19" s="207">
        <v>81</v>
      </c>
      <c r="N19" s="158">
        <v>80</v>
      </c>
      <c r="O19" s="158"/>
      <c r="P19" s="160">
        <f>SUM(H19:O19)</f>
        <v>161</v>
      </c>
      <c r="Q19" s="161" t="s">
        <v>31</v>
      </c>
      <c r="R19" s="160">
        <v>113229</v>
      </c>
      <c r="S19" s="163" t="s">
        <v>32</v>
      </c>
      <c r="T19" s="162" t="s">
        <v>53</v>
      </c>
      <c r="U19" s="162"/>
      <c r="V19" s="162"/>
      <c r="W19" s="162">
        <v>1013699</v>
      </c>
      <c r="X19" s="162"/>
      <c r="Y19" s="162"/>
    </row>
    <row r="20" spans="1:25" ht="23.25">
      <c r="A20" s="158" t="s">
        <v>2700</v>
      </c>
      <c r="B20" s="158" t="s">
        <v>66</v>
      </c>
      <c r="C20" s="158" t="s">
        <v>2701</v>
      </c>
      <c r="D20" s="158" t="s">
        <v>910</v>
      </c>
      <c r="E20" s="158" t="s">
        <v>2699</v>
      </c>
      <c r="F20" s="158">
        <v>10</v>
      </c>
      <c r="G20" s="159" t="s">
        <v>1258</v>
      </c>
      <c r="H20" s="158"/>
      <c r="I20" s="158"/>
      <c r="J20" s="158"/>
      <c r="K20" s="158"/>
      <c r="L20" s="158"/>
      <c r="M20" s="207">
        <v>81</v>
      </c>
      <c r="N20" s="158">
        <v>80</v>
      </c>
      <c r="O20" s="158"/>
      <c r="P20" s="160">
        <f>SUM(H20:O20)</f>
        <v>161</v>
      </c>
      <c r="Q20" s="161" t="s">
        <v>31</v>
      </c>
      <c r="R20" s="160">
        <v>113231</v>
      </c>
      <c r="S20" s="163" t="s">
        <v>32</v>
      </c>
      <c r="T20" s="162" t="s">
        <v>53</v>
      </c>
      <c r="U20" s="162"/>
      <c r="V20" s="162"/>
      <c r="W20" s="162">
        <v>1013700</v>
      </c>
      <c r="X20" s="162"/>
      <c r="Y20" s="162"/>
    </row>
    <row r="21" spans="1:25" ht="23.25">
      <c r="A21" s="158" t="s">
        <v>304</v>
      </c>
      <c r="B21" s="158" t="s">
        <v>66</v>
      </c>
      <c r="C21" s="158" t="s">
        <v>2702</v>
      </c>
      <c r="D21" s="158" t="s">
        <v>910</v>
      </c>
      <c r="E21" s="158" t="s">
        <v>2699</v>
      </c>
      <c r="F21" s="158">
        <v>10</v>
      </c>
      <c r="G21" s="159" t="s">
        <v>1258</v>
      </c>
      <c r="H21" s="158"/>
      <c r="I21" s="158"/>
      <c r="J21" s="158"/>
      <c r="K21" s="158"/>
      <c r="L21" s="158"/>
      <c r="M21" s="158">
        <v>81</v>
      </c>
      <c r="N21" s="158">
        <v>80</v>
      </c>
      <c r="O21" s="158"/>
      <c r="P21" s="160">
        <f>SUM(H21:O21)</f>
        <v>161</v>
      </c>
      <c r="Q21" s="161" t="s">
        <v>31</v>
      </c>
      <c r="R21" s="160">
        <v>113230</v>
      </c>
      <c r="S21" s="163" t="s">
        <v>32</v>
      </c>
      <c r="T21" s="162" t="s">
        <v>53</v>
      </c>
      <c r="U21" s="162"/>
      <c r="V21" s="162"/>
      <c r="W21" s="162">
        <v>1013702</v>
      </c>
      <c r="X21" s="162"/>
      <c r="Y21" s="162"/>
    </row>
    <row r="22" spans="1:25" ht="23.25">
      <c r="A22" s="158" t="s">
        <v>63</v>
      </c>
      <c r="B22" s="158" t="s">
        <v>66</v>
      </c>
      <c r="C22" s="158" t="s">
        <v>2703</v>
      </c>
      <c r="D22" s="158" t="s">
        <v>910</v>
      </c>
      <c r="E22" s="158" t="s">
        <v>2699</v>
      </c>
      <c r="F22" s="158">
        <v>10</v>
      </c>
      <c r="G22" s="159" t="s">
        <v>1258</v>
      </c>
      <c r="H22" s="158"/>
      <c r="I22" s="158"/>
      <c r="J22" s="158"/>
      <c r="K22" s="158"/>
      <c r="L22" s="158"/>
      <c r="M22" s="158">
        <v>81</v>
      </c>
      <c r="N22" s="158">
        <v>80</v>
      </c>
      <c r="O22" s="158"/>
      <c r="P22" s="160">
        <f>SUM(H22:O22)</f>
        <v>161</v>
      </c>
      <c r="Q22" s="161" t="s">
        <v>31</v>
      </c>
      <c r="R22" s="160">
        <v>113232</v>
      </c>
      <c r="S22" s="163" t="s">
        <v>32</v>
      </c>
      <c r="T22" s="162" t="s">
        <v>53</v>
      </c>
      <c r="U22" s="162"/>
      <c r="V22" s="162"/>
      <c r="W22" s="162">
        <v>1013703</v>
      </c>
      <c r="X22" s="162"/>
      <c r="Y22" s="162"/>
    </row>
    <row r="23" spans="1:25" ht="23.25">
      <c r="A23" s="158" t="s">
        <v>1688</v>
      </c>
      <c r="B23" s="158" t="s">
        <v>630</v>
      </c>
      <c r="C23" s="158" t="s">
        <v>2704</v>
      </c>
      <c r="D23" s="158" t="s">
        <v>910</v>
      </c>
      <c r="E23" s="158" t="s">
        <v>2699</v>
      </c>
      <c r="F23" s="158">
        <v>10</v>
      </c>
      <c r="G23" s="159" t="s">
        <v>1258</v>
      </c>
      <c r="H23" s="158"/>
      <c r="I23" s="158"/>
      <c r="J23" s="158"/>
      <c r="K23" s="158"/>
      <c r="L23" s="158"/>
      <c r="M23" s="158">
        <v>81</v>
      </c>
      <c r="N23" s="158">
        <v>80</v>
      </c>
      <c r="O23" s="158"/>
      <c r="P23" s="160">
        <f>SUM(H23:O23)</f>
        <v>161</v>
      </c>
      <c r="Q23" s="161" t="s">
        <v>31</v>
      </c>
      <c r="R23" s="160">
        <v>113233</v>
      </c>
      <c r="S23" s="163" t="s">
        <v>32</v>
      </c>
      <c r="T23" s="162" t="s">
        <v>53</v>
      </c>
      <c r="U23" s="162"/>
      <c r="V23" s="162"/>
      <c r="W23" s="162">
        <v>1013705</v>
      </c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405</v>
      </c>
      <c r="N26" s="164">
        <f>SUM(N19:N25)</f>
        <v>400</v>
      </c>
      <c r="O26" s="164">
        <f>SUM(O19:O25)</f>
        <v>0</v>
      </c>
      <c r="P26" s="164">
        <f>SUM(P19:P25)</f>
        <v>805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622" priority="15" operator="containsText" text="Terminal 1">
      <formula>NOT(ISERROR(SEARCH("Terminal 1",W11)))</formula>
    </cfRule>
    <cfRule type="containsText" dxfId="621" priority="16" operator="containsText" text="OSCC">
      <formula>NOT(ISERROR(SEARCH("OSCC",W11)))</formula>
    </cfRule>
    <cfRule type="containsText" dxfId="620" priority="17" operator="containsText" text="GPC">
      <formula>NOT(ISERROR(SEARCH("GPC",W11)))</formula>
    </cfRule>
    <cfRule type="containsText" dxfId="619" priority="18" operator="containsText" text="Helsinki">
      <formula>NOT(ISERROR(SEARCH("Helsinki",W11)))</formula>
    </cfRule>
  </conditionalFormatting>
  <conditionalFormatting sqref="T19:T25">
    <cfRule type="containsText" dxfId="618" priority="11" operator="containsText" text="Terminal 1">
      <formula>NOT(ISERROR(SEARCH("Terminal 1",T19)))</formula>
    </cfRule>
    <cfRule type="containsText" dxfId="617" priority="12" operator="containsText" text="OSCC">
      <formula>NOT(ISERROR(SEARCH("OSCC",T19)))</formula>
    </cfRule>
    <cfRule type="containsText" dxfId="616" priority="13" operator="containsText" text="GPC">
      <formula>NOT(ISERROR(SEARCH("GPC",T19)))</formula>
    </cfRule>
    <cfRule type="containsText" dxfId="615" priority="14" operator="containsText" text="Helsinki">
      <formula>NOT(ISERROR(SEARCH("Helsinki",T19)))</formula>
    </cfRule>
  </conditionalFormatting>
  <conditionalFormatting sqref="T3:T10">
    <cfRule type="containsText" dxfId="614" priority="7" operator="containsText" text="Terminal 1">
      <formula>NOT(ISERROR(SEARCH("Terminal 1",T3)))</formula>
    </cfRule>
    <cfRule type="containsText" dxfId="613" priority="8" operator="containsText" text="OSCC">
      <formula>NOT(ISERROR(SEARCH("OSCC",T3)))</formula>
    </cfRule>
    <cfRule type="containsText" dxfId="612" priority="9" operator="containsText" text="GPC">
      <formula>NOT(ISERROR(SEARCH("GPC",T3)))</formula>
    </cfRule>
    <cfRule type="containsText" dxfId="611" priority="10" operator="containsText" text="Helsinki">
      <formula>NOT(ISERROR(SEARCH("Helsinki",T3)))</formula>
    </cfRule>
  </conditionalFormatting>
  <conditionalFormatting sqref="U3:U9">
    <cfRule type="cellIs" dxfId="610" priority="4" operator="equal">
      <formula>"LAST"</formula>
    </cfRule>
    <cfRule type="cellIs" dxfId="609" priority="5" operator="equal">
      <formula>"FIRST"</formula>
    </cfRule>
    <cfRule type="cellIs" dxfId="608" priority="6" operator="equal">
      <formula>"MIDDLE"</formula>
    </cfRule>
  </conditionalFormatting>
  <conditionalFormatting sqref="U19:U25">
    <cfRule type="cellIs" dxfId="607" priority="1" operator="equal">
      <formula>"LAST"</formula>
    </cfRule>
    <cfRule type="cellIs" dxfId="606" priority="2" operator="equal">
      <formula>"FIRST"</formula>
    </cfRule>
    <cfRule type="cellIs" dxfId="605" priority="3" operator="equal">
      <formula>"MIDDLE"</formula>
    </cfRule>
  </conditionalFormatting>
  <dataValidations count="2">
    <dataValidation type="list" showInputMessage="1" showErrorMessage="1" sqref="W11 W26 T3:T10 T19:T25" xr:uid="{4E739ACF-9D65-4363-9533-2F8B2F1F1B0F}">
      <formula1>"GPC, OSCC, Terminal 1, Helsinki"</formula1>
    </dataValidation>
    <dataValidation type="list" allowBlank="1" showInputMessage="1" showErrorMessage="1" sqref="U19:U25 U3:U9" xr:uid="{380CEC5C-1CD3-40CF-94E1-644E029651B9}">
      <formula1>"FIRST, MIDDLE, LAST"</formula1>
    </dataValidation>
  </dataValidations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959F-B121-4DA3-A6F2-E0A431B272F9}">
  <sheetPr>
    <tabColor rgb="FF7030A0"/>
  </sheetPr>
  <dimension ref="A1:Y30"/>
  <sheetViews>
    <sheetView workbookViewId="0">
      <selection activeCell="W9" sqref="W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78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304</v>
      </c>
      <c r="B3" s="158" t="s">
        <v>66</v>
      </c>
      <c r="C3" s="158" t="s">
        <v>2705</v>
      </c>
      <c r="D3" s="158" t="s">
        <v>225</v>
      </c>
      <c r="E3" s="158" t="s">
        <v>2706</v>
      </c>
      <c r="F3" s="236">
        <v>10.3</v>
      </c>
      <c r="G3" s="159" t="s">
        <v>1258</v>
      </c>
      <c r="H3" s="158"/>
      <c r="I3" s="158"/>
      <c r="J3" s="158"/>
      <c r="K3" s="158"/>
      <c r="L3" s="158">
        <v>161</v>
      </c>
      <c r="M3" s="158"/>
      <c r="N3" s="158"/>
      <c r="O3" s="158"/>
      <c r="P3" s="160">
        <f>SUM(H3:O3)</f>
        <v>161</v>
      </c>
      <c r="Q3" s="161" t="s">
        <v>31</v>
      </c>
      <c r="R3" s="160">
        <v>113146</v>
      </c>
      <c r="S3" s="163" t="s">
        <v>32</v>
      </c>
      <c r="T3" s="162" t="s">
        <v>53</v>
      </c>
      <c r="U3" s="162" t="s">
        <v>60</v>
      </c>
      <c r="V3" s="162"/>
      <c r="W3" s="162">
        <v>1013619</v>
      </c>
      <c r="X3" s="162"/>
      <c r="Y3" s="162"/>
    </row>
    <row r="4" spans="1:25" ht="23.25">
      <c r="A4" s="158" t="s">
        <v>798</v>
      </c>
      <c r="B4" s="158" t="s">
        <v>66</v>
      </c>
      <c r="C4" s="158" t="s">
        <v>2707</v>
      </c>
      <c r="D4" s="158" t="s">
        <v>225</v>
      </c>
      <c r="E4" s="158" t="s">
        <v>2706</v>
      </c>
      <c r="F4" s="236">
        <v>10.3</v>
      </c>
      <c r="G4" s="159" t="s">
        <v>1258</v>
      </c>
      <c r="H4" s="158"/>
      <c r="I4" s="158"/>
      <c r="J4" s="158"/>
      <c r="K4" s="158"/>
      <c r="L4" s="158">
        <v>161</v>
      </c>
      <c r="M4" s="158"/>
      <c r="N4" s="158"/>
      <c r="O4" s="158"/>
      <c r="P4" s="160">
        <f>SUM(H4:O4)</f>
        <v>161</v>
      </c>
      <c r="Q4" s="161" t="s">
        <v>31</v>
      </c>
      <c r="R4" s="160">
        <v>113147</v>
      </c>
      <c r="S4" s="163" t="s">
        <v>32</v>
      </c>
      <c r="T4" s="162" t="s">
        <v>53</v>
      </c>
      <c r="U4" s="162" t="s">
        <v>60</v>
      </c>
      <c r="V4" s="162"/>
      <c r="W4" s="162">
        <v>1013620</v>
      </c>
      <c r="X4" s="162"/>
      <c r="Y4" s="162"/>
    </row>
    <row r="5" spans="1:25" ht="23.25">
      <c r="A5" s="158" t="s">
        <v>688</v>
      </c>
      <c r="B5" s="158" t="s">
        <v>192</v>
      </c>
      <c r="C5" s="158" t="s">
        <v>2708</v>
      </c>
      <c r="D5" s="158" t="s">
        <v>747</v>
      </c>
      <c r="E5" s="207" t="s">
        <v>2709</v>
      </c>
      <c r="F5" s="236">
        <v>9.6999999999999993</v>
      </c>
      <c r="G5" s="159" t="s">
        <v>1258</v>
      </c>
      <c r="H5" s="158"/>
      <c r="I5" s="158"/>
      <c r="J5" s="158"/>
      <c r="K5" s="158"/>
      <c r="L5" s="158">
        <v>161</v>
      </c>
      <c r="M5" s="158"/>
      <c r="N5" s="158"/>
      <c r="O5" s="158"/>
      <c r="P5" s="160">
        <f>SUM(H5:O5)</f>
        <v>161</v>
      </c>
      <c r="Q5" s="161" t="s">
        <v>31</v>
      </c>
      <c r="R5" s="160">
        <v>113148</v>
      </c>
      <c r="S5" s="163" t="s">
        <v>32</v>
      </c>
      <c r="T5" s="162" t="s">
        <v>59</v>
      </c>
      <c r="U5" s="162" t="s">
        <v>654</v>
      </c>
      <c r="V5" s="162"/>
      <c r="W5" s="162">
        <v>1013621</v>
      </c>
      <c r="X5" s="162"/>
      <c r="Y5" s="162"/>
    </row>
    <row r="6" spans="1:25" ht="23.25">
      <c r="A6" s="158" t="s">
        <v>61</v>
      </c>
      <c r="B6" s="158" t="s">
        <v>192</v>
      </c>
      <c r="C6" s="158" t="s">
        <v>2710</v>
      </c>
      <c r="D6" s="158" t="s">
        <v>747</v>
      </c>
      <c r="E6" s="207" t="s">
        <v>2709</v>
      </c>
      <c r="F6" s="236">
        <v>9.6999999999999993</v>
      </c>
      <c r="G6" s="159" t="s">
        <v>1258</v>
      </c>
      <c r="H6" s="158"/>
      <c r="I6" s="158"/>
      <c r="J6" s="158"/>
      <c r="K6" s="158"/>
      <c r="L6" s="158">
        <v>107</v>
      </c>
      <c r="M6" s="158">
        <v>54</v>
      </c>
      <c r="N6" s="158"/>
      <c r="O6" s="158"/>
      <c r="P6" s="160">
        <f>SUM(H6:O6)</f>
        <v>161</v>
      </c>
      <c r="Q6" s="161" t="s">
        <v>31</v>
      </c>
      <c r="R6" s="160">
        <v>113149</v>
      </c>
      <c r="S6" s="163" t="s">
        <v>32</v>
      </c>
      <c r="T6" s="162" t="s">
        <v>59</v>
      </c>
      <c r="U6" s="162" t="s">
        <v>654</v>
      </c>
      <c r="V6" s="162"/>
      <c r="W6" s="162">
        <v>1013622</v>
      </c>
      <c r="X6" s="162"/>
      <c r="Y6" s="162"/>
    </row>
    <row r="7" spans="1:25" ht="23.25">
      <c r="A7" s="158" t="s">
        <v>788</v>
      </c>
      <c r="B7" s="158" t="s">
        <v>66</v>
      </c>
      <c r="C7" s="158" t="s">
        <v>2711</v>
      </c>
      <c r="D7" s="158" t="s">
        <v>1870</v>
      </c>
      <c r="E7" s="158" t="s">
        <v>2712</v>
      </c>
      <c r="F7" s="236">
        <v>10.1</v>
      </c>
      <c r="G7" s="159" t="s">
        <v>1258</v>
      </c>
      <c r="H7" s="158"/>
      <c r="I7" s="158"/>
      <c r="J7" s="158"/>
      <c r="K7" s="158"/>
      <c r="L7" s="158">
        <v>161</v>
      </c>
      <c r="M7" s="158"/>
      <c r="N7" s="158"/>
      <c r="O7" s="158"/>
      <c r="P7" s="160">
        <f>SUM(H7:O7)</f>
        <v>161</v>
      </c>
      <c r="Q7" s="161" t="s">
        <v>31</v>
      </c>
      <c r="R7" s="160">
        <v>113150</v>
      </c>
      <c r="S7" s="163" t="s">
        <v>32</v>
      </c>
      <c r="T7" s="162" t="s">
        <v>53</v>
      </c>
      <c r="U7" s="162" t="s">
        <v>60</v>
      </c>
      <c r="V7" s="162"/>
      <c r="W7" s="162">
        <v>1013623</v>
      </c>
      <c r="X7" s="162"/>
      <c r="Y7" s="162"/>
    </row>
    <row r="8" spans="1:25" ht="23.25">
      <c r="A8" s="158" t="s">
        <v>156</v>
      </c>
      <c r="B8" s="158" t="s">
        <v>72</v>
      </c>
      <c r="C8" s="158" t="s">
        <v>2713</v>
      </c>
      <c r="D8" s="158" t="s">
        <v>2418</v>
      </c>
      <c r="E8" s="158" t="s">
        <v>2714</v>
      </c>
      <c r="F8" s="236" t="s">
        <v>2715</v>
      </c>
      <c r="G8" s="159"/>
      <c r="H8" s="158"/>
      <c r="I8" s="158"/>
      <c r="J8" s="158"/>
      <c r="K8" s="158"/>
      <c r="L8" s="158"/>
      <c r="M8" s="158">
        <v>161</v>
      </c>
      <c r="N8" s="158"/>
      <c r="O8" s="158"/>
      <c r="P8" s="160">
        <f>SUM(H8:O8)</f>
        <v>161</v>
      </c>
      <c r="Q8" s="160" t="s">
        <v>33</v>
      </c>
      <c r="R8" s="160">
        <v>113102</v>
      </c>
      <c r="S8" s="160" t="s">
        <v>34</v>
      </c>
      <c r="T8" s="162" t="s">
        <v>213</v>
      </c>
      <c r="U8" s="162" t="s">
        <v>54</v>
      </c>
      <c r="V8" s="162"/>
      <c r="W8" s="162">
        <v>1013624</v>
      </c>
      <c r="X8" s="162" t="s">
        <v>2716</v>
      </c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751</v>
      </c>
      <c r="M11" s="164">
        <f>SUM(M3:M10)</f>
        <v>215</v>
      </c>
      <c r="N11" s="164">
        <f>SUM(N3:N10)</f>
        <v>0</v>
      </c>
      <c r="O11" s="164">
        <f>SUM(O3:O10)</f>
        <v>0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604" priority="15" operator="containsText" text="Terminal 1">
      <formula>NOT(ISERROR(SEARCH("Terminal 1",W11)))</formula>
    </cfRule>
    <cfRule type="containsText" dxfId="603" priority="16" operator="containsText" text="OSCC">
      <formula>NOT(ISERROR(SEARCH("OSCC",W11)))</formula>
    </cfRule>
    <cfRule type="containsText" dxfId="602" priority="17" operator="containsText" text="GPC">
      <formula>NOT(ISERROR(SEARCH("GPC",W11)))</formula>
    </cfRule>
    <cfRule type="containsText" dxfId="601" priority="18" operator="containsText" text="Helsinki">
      <formula>NOT(ISERROR(SEARCH("Helsinki",W11)))</formula>
    </cfRule>
  </conditionalFormatting>
  <conditionalFormatting sqref="T19:T25">
    <cfRule type="containsText" dxfId="600" priority="11" operator="containsText" text="Terminal 1">
      <formula>NOT(ISERROR(SEARCH("Terminal 1",T19)))</formula>
    </cfRule>
    <cfRule type="containsText" dxfId="599" priority="12" operator="containsText" text="OSCC">
      <formula>NOT(ISERROR(SEARCH("OSCC",T19)))</formula>
    </cfRule>
    <cfRule type="containsText" dxfId="598" priority="13" operator="containsText" text="GPC">
      <formula>NOT(ISERROR(SEARCH("GPC",T19)))</formula>
    </cfRule>
    <cfRule type="containsText" dxfId="597" priority="14" operator="containsText" text="Helsinki">
      <formula>NOT(ISERROR(SEARCH("Helsinki",T19)))</formula>
    </cfRule>
  </conditionalFormatting>
  <conditionalFormatting sqref="T3:T10">
    <cfRule type="containsText" dxfId="596" priority="7" operator="containsText" text="Terminal 1">
      <formula>NOT(ISERROR(SEARCH("Terminal 1",T3)))</formula>
    </cfRule>
    <cfRule type="containsText" dxfId="595" priority="8" operator="containsText" text="OSCC">
      <formula>NOT(ISERROR(SEARCH("OSCC",T3)))</formula>
    </cfRule>
    <cfRule type="containsText" dxfId="594" priority="9" operator="containsText" text="GPC">
      <formula>NOT(ISERROR(SEARCH("GPC",T3)))</formula>
    </cfRule>
    <cfRule type="containsText" dxfId="593" priority="10" operator="containsText" text="Helsinki">
      <formula>NOT(ISERROR(SEARCH("Helsinki",T3)))</formula>
    </cfRule>
  </conditionalFormatting>
  <conditionalFormatting sqref="U3:U9">
    <cfRule type="cellIs" dxfId="592" priority="4" operator="equal">
      <formula>"LAST"</formula>
    </cfRule>
    <cfRule type="cellIs" dxfId="591" priority="5" operator="equal">
      <formula>"FIRST"</formula>
    </cfRule>
    <cfRule type="cellIs" dxfId="590" priority="6" operator="equal">
      <formula>"MIDDLE"</formula>
    </cfRule>
  </conditionalFormatting>
  <conditionalFormatting sqref="U19:U25">
    <cfRule type="cellIs" dxfId="589" priority="1" operator="equal">
      <formula>"LAST"</formula>
    </cfRule>
    <cfRule type="cellIs" dxfId="588" priority="2" operator="equal">
      <formula>"FIRST"</formula>
    </cfRule>
    <cfRule type="cellIs" dxfId="587" priority="3" operator="equal">
      <formula>"MIDDLE"</formula>
    </cfRule>
  </conditionalFormatting>
  <dataValidations count="2">
    <dataValidation type="list" allowBlank="1" showInputMessage="1" showErrorMessage="1" sqref="U3:U9 U19:U25" xr:uid="{981B446D-DB87-4D5C-9EE2-42F670E3F1D9}">
      <formula1>"FIRST, MIDDLE, LAST"</formula1>
    </dataValidation>
    <dataValidation type="list" showInputMessage="1" showErrorMessage="1" sqref="W11 W26 T19:T25 T3:T10" xr:uid="{E5EFAC73-9739-4A93-B2F4-108952503E47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CABA-808D-4E22-B727-E2A1ACD1D7B8}">
  <sheetPr>
    <tabColor rgb="FF7030A0"/>
  </sheetPr>
  <dimension ref="A1:Y35"/>
  <sheetViews>
    <sheetView topLeftCell="A6" workbookViewId="0">
      <selection activeCell="N39" sqref="N39"/>
    </sheetView>
  </sheetViews>
  <sheetFormatPr defaultRowHeight="15"/>
  <cols>
    <col min="1" max="1" width="23.425781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6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63" t="s">
        <v>2717</v>
      </c>
      <c r="B1" s="763"/>
      <c r="C1" s="763"/>
      <c r="D1" s="763"/>
      <c r="E1" s="763"/>
      <c r="F1" s="764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78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63</v>
      </c>
      <c r="B3" s="158" t="s">
        <v>66</v>
      </c>
      <c r="C3" s="158" t="s">
        <v>2718</v>
      </c>
      <c r="D3" s="158" t="s">
        <v>225</v>
      </c>
      <c r="E3" s="158" t="s">
        <v>2719</v>
      </c>
      <c r="F3" s="236">
        <v>10.3</v>
      </c>
      <c r="G3" s="159" t="s">
        <v>2720</v>
      </c>
      <c r="H3" s="158"/>
      <c r="I3" s="158"/>
      <c r="J3" s="158"/>
      <c r="K3" s="158"/>
      <c r="L3" s="158"/>
      <c r="M3" s="158"/>
      <c r="N3" s="158"/>
      <c r="O3" s="158"/>
      <c r="P3" s="160">
        <f>SUM(H3:O3)</f>
        <v>0</v>
      </c>
      <c r="Q3" s="161" t="s">
        <v>31</v>
      </c>
      <c r="R3" s="160">
        <v>113051</v>
      </c>
      <c r="S3" s="163" t="s">
        <v>32</v>
      </c>
      <c r="T3" s="162" t="s">
        <v>53</v>
      </c>
      <c r="U3" s="162" t="s">
        <v>654</v>
      </c>
      <c r="V3" s="162"/>
      <c r="W3" s="162"/>
      <c r="X3" s="162"/>
      <c r="Y3" s="162"/>
    </row>
    <row r="4" spans="1:25" ht="23.25">
      <c r="A4" s="158" t="s">
        <v>1688</v>
      </c>
      <c r="B4" s="158" t="s">
        <v>1013</v>
      </c>
      <c r="C4" s="158" t="s">
        <v>2721</v>
      </c>
      <c r="D4" s="158" t="s">
        <v>747</v>
      </c>
      <c r="E4" s="158" t="s">
        <v>2722</v>
      </c>
      <c r="F4" s="236">
        <v>10.199999999999999</v>
      </c>
      <c r="G4" s="159" t="s">
        <v>1258</v>
      </c>
      <c r="H4" s="158"/>
      <c r="I4" s="158"/>
      <c r="J4" s="158"/>
      <c r="K4" s="158"/>
      <c r="L4" s="158"/>
      <c r="M4" s="158"/>
      <c r="N4" s="158"/>
      <c r="O4" s="158"/>
      <c r="P4" s="160">
        <f t="shared" ref="P4:P10" si="0">SUM(H4:O4)</f>
        <v>0</v>
      </c>
      <c r="Q4" s="161" t="s">
        <v>31</v>
      </c>
      <c r="R4" s="160">
        <v>113052</v>
      </c>
      <c r="S4" s="163" t="s">
        <v>32</v>
      </c>
      <c r="T4" s="162" t="s">
        <v>59</v>
      </c>
      <c r="U4" s="162" t="s">
        <v>54</v>
      </c>
      <c r="V4" s="162"/>
      <c r="W4" s="162"/>
      <c r="X4" s="162"/>
      <c r="Y4" s="162"/>
    </row>
    <row r="5" spans="1:25" ht="23.25">
      <c r="A5" s="158" t="s">
        <v>283</v>
      </c>
      <c r="B5" s="158" t="s">
        <v>1013</v>
      </c>
      <c r="C5" s="158" t="s">
        <v>2723</v>
      </c>
      <c r="D5" s="158" t="s">
        <v>2724</v>
      </c>
      <c r="E5" s="158" t="s">
        <v>2725</v>
      </c>
      <c r="F5" s="236">
        <v>11.3</v>
      </c>
      <c r="G5" s="159" t="s">
        <v>1258</v>
      </c>
      <c r="H5" s="158"/>
      <c r="I5" s="158"/>
      <c r="J5" s="158"/>
      <c r="K5" s="158"/>
      <c r="L5" s="158"/>
      <c r="M5" s="158"/>
      <c r="N5" s="158"/>
      <c r="O5" s="158"/>
      <c r="P5" s="160">
        <f t="shared" si="0"/>
        <v>0</v>
      </c>
      <c r="Q5" s="161" t="s">
        <v>31</v>
      </c>
      <c r="R5" s="160">
        <v>113053</v>
      </c>
      <c r="S5" s="163" t="s">
        <v>32</v>
      </c>
      <c r="T5" s="162" t="s">
        <v>59</v>
      </c>
      <c r="U5" s="162" t="s">
        <v>54</v>
      </c>
      <c r="V5" s="162"/>
      <c r="W5" s="162"/>
      <c r="X5" s="162"/>
      <c r="Y5" s="162"/>
    </row>
    <row r="6" spans="1:25" ht="23.25">
      <c r="A6" s="158" t="s">
        <v>61</v>
      </c>
      <c r="B6" s="158" t="s">
        <v>208</v>
      </c>
      <c r="C6" s="158" t="s">
        <v>2726</v>
      </c>
      <c r="D6" s="158" t="s">
        <v>2727</v>
      </c>
      <c r="E6" s="158" t="s">
        <v>2728</v>
      </c>
      <c r="F6" s="236">
        <v>11.8</v>
      </c>
      <c r="G6" s="159" t="s">
        <v>1539</v>
      </c>
      <c r="H6" s="158"/>
      <c r="I6" s="158"/>
      <c r="J6" s="158"/>
      <c r="K6" s="158"/>
      <c r="L6" s="158"/>
      <c r="M6" s="158"/>
      <c r="N6" s="158"/>
      <c r="O6" s="158"/>
      <c r="P6" s="160">
        <f t="shared" si="0"/>
        <v>0</v>
      </c>
      <c r="Q6" s="161" t="s">
        <v>31</v>
      </c>
      <c r="R6" s="160">
        <v>113054</v>
      </c>
      <c r="S6" s="163" t="s">
        <v>32</v>
      </c>
      <c r="T6" s="162" t="s">
        <v>53</v>
      </c>
      <c r="U6" s="162" t="s">
        <v>654</v>
      </c>
      <c r="V6" s="162"/>
      <c r="W6" s="162"/>
      <c r="X6" s="162"/>
      <c r="Y6" s="162"/>
    </row>
    <row r="7" spans="1:25" ht="23.25">
      <c r="A7" s="158" t="s">
        <v>2729</v>
      </c>
      <c r="B7" s="158" t="s">
        <v>985</v>
      </c>
      <c r="C7" s="158" t="s">
        <v>2730</v>
      </c>
      <c r="D7" s="158" t="s">
        <v>987</v>
      </c>
      <c r="E7" s="158" t="s">
        <v>2731</v>
      </c>
      <c r="F7" s="236">
        <v>27</v>
      </c>
      <c r="G7" s="159"/>
      <c r="H7" s="158"/>
      <c r="I7" s="158"/>
      <c r="J7" s="158"/>
      <c r="K7" s="158"/>
      <c r="L7" s="158"/>
      <c r="M7" s="158"/>
      <c r="N7" s="158"/>
      <c r="O7" s="158"/>
      <c r="P7" s="160">
        <f t="shared" si="0"/>
        <v>0</v>
      </c>
      <c r="Q7" s="160" t="s">
        <v>33</v>
      </c>
      <c r="R7" s="160">
        <v>112984</v>
      </c>
      <c r="S7" s="160" t="s">
        <v>34</v>
      </c>
      <c r="T7" s="162" t="s">
        <v>213</v>
      </c>
      <c r="U7" s="162" t="s">
        <v>60</v>
      </c>
      <c r="V7" s="162"/>
      <c r="W7" s="162"/>
      <c r="X7" s="307" t="s">
        <v>2013</v>
      </c>
      <c r="Y7" s="162"/>
    </row>
    <row r="8" spans="1:25" ht="23.25">
      <c r="A8" s="158" t="s">
        <v>146</v>
      </c>
      <c r="B8" s="158" t="s">
        <v>208</v>
      </c>
      <c r="C8" s="158" t="s">
        <v>2732</v>
      </c>
      <c r="D8" s="158" t="s">
        <v>2727</v>
      </c>
      <c r="E8" s="158" t="s">
        <v>2728</v>
      </c>
      <c r="F8" s="236">
        <v>11.8</v>
      </c>
      <c r="G8" s="159" t="s">
        <v>1258</v>
      </c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1" t="s">
        <v>31</v>
      </c>
      <c r="R8" s="160">
        <v>113055</v>
      </c>
      <c r="S8" s="163" t="s">
        <v>32</v>
      </c>
      <c r="T8" s="162" t="s">
        <v>53</v>
      </c>
      <c r="U8" s="162" t="s">
        <v>654</v>
      </c>
      <c r="V8" s="162"/>
      <c r="W8" s="162"/>
      <c r="X8" s="162"/>
      <c r="Y8" s="162"/>
    </row>
    <row r="9" spans="1:25">
      <c r="A9" s="245" t="s">
        <v>2733</v>
      </c>
      <c r="B9" s="245" t="s">
        <v>161</v>
      </c>
      <c r="C9" s="245" t="s">
        <v>2734</v>
      </c>
      <c r="D9" s="245" t="s">
        <v>278</v>
      </c>
      <c r="E9" s="245" t="s">
        <v>2735</v>
      </c>
      <c r="F9" s="306">
        <v>12.3</v>
      </c>
      <c r="G9" s="246"/>
      <c r="H9" s="245"/>
      <c r="I9" s="245"/>
      <c r="J9" s="245"/>
      <c r="K9" s="245"/>
      <c r="L9" s="245"/>
      <c r="M9" s="245"/>
      <c r="N9" s="245"/>
      <c r="O9" s="245"/>
      <c r="P9" s="272">
        <f t="shared" si="0"/>
        <v>0</v>
      </c>
      <c r="Q9" s="160" t="s">
        <v>33</v>
      </c>
      <c r="R9" s="160"/>
      <c r="S9" s="160" t="s">
        <v>34</v>
      </c>
      <c r="T9" s="162" t="s">
        <v>59</v>
      </c>
      <c r="U9" s="162" t="s">
        <v>54</v>
      </c>
      <c r="V9" s="162"/>
      <c r="W9" s="162"/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 t="shared" si="0"/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0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46</v>
      </c>
      <c r="B17" s="730"/>
      <c r="C17" s="730"/>
      <c r="D17" s="730"/>
      <c r="E17" s="730"/>
      <c r="F17" s="740"/>
      <c r="G17" s="79"/>
      <c r="H17" s="739" t="s">
        <v>1</v>
      </c>
      <c r="I17" s="730"/>
      <c r="J17" s="730"/>
      <c r="K17" s="730"/>
      <c r="L17" s="730"/>
      <c r="M17" s="730"/>
      <c r="N17" s="730"/>
      <c r="O17" s="730"/>
      <c r="P17" s="740"/>
      <c r="Q17" s="732" t="s">
        <v>2736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333" t="s">
        <v>14</v>
      </c>
      <c r="L18" s="333" t="s">
        <v>15</v>
      </c>
      <c r="M18" s="333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 ht="23.25">
      <c r="A19" s="158" t="s">
        <v>688</v>
      </c>
      <c r="B19" s="158" t="s">
        <v>66</v>
      </c>
      <c r="C19" s="396" t="s">
        <v>2737</v>
      </c>
      <c r="D19" s="158" t="s">
        <v>338</v>
      </c>
      <c r="E19" s="158" t="s">
        <v>2738</v>
      </c>
      <c r="F19" s="158">
        <v>10</v>
      </c>
      <c r="G19" s="159" t="s">
        <v>1258</v>
      </c>
      <c r="H19" s="158"/>
      <c r="I19" s="158"/>
      <c r="J19" s="209"/>
      <c r="K19" s="348">
        <v>107</v>
      </c>
      <c r="L19" s="348">
        <v>54</v>
      </c>
      <c r="M19" s="345"/>
      <c r="N19" s="278"/>
      <c r="O19" s="158"/>
      <c r="P19" s="160">
        <f>SUM(H19:O19)</f>
        <v>161</v>
      </c>
      <c r="Q19" s="161" t="s">
        <v>31</v>
      </c>
      <c r="R19" s="160">
        <v>113056</v>
      </c>
      <c r="S19" s="163" t="s">
        <v>32</v>
      </c>
      <c r="T19" s="162" t="s">
        <v>53</v>
      </c>
      <c r="U19" s="162"/>
      <c r="V19" s="162"/>
      <c r="W19" s="162">
        <v>1013518</v>
      </c>
      <c r="X19" s="162"/>
      <c r="Y19" s="162"/>
    </row>
    <row r="20" spans="1:25" ht="23.25">
      <c r="A20" s="158" t="s">
        <v>931</v>
      </c>
      <c r="B20" s="158" t="s">
        <v>66</v>
      </c>
      <c r="C20" s="158" t="s">
        <v>2739</v>
      </c>
      <c r="D20" s="158" t="s">
        <v>338</v>
      </c>
      <c r="E20" s="158" t="s">
        <v>2738</v>
      </c>
      <c r="F20" s="158">
        <v>10</v>
      </c>
      <c r="G20" s="159" t="s">
        <v>1258</v>
      </c>
      <c r="H20" s="158"/>
      <c r="I20" s="158"/>
      <c r="J20" s="209"/>
      <c r="K20" s="345"/>
      <c r="L20" s="348">
        <v>81</v>
      </c>
      <c r="M20" s="348">
        <v>80</v>
      </c>
      <c r="N20" s="278"/>
      <c r="O20" s="158"/>
      <c r="P20" s="160">
        <f>SUM(H20:O20)</f>
        <v>161</v>
      </c>
      <c r="Q20" s="161" t="s">
        <v>31</v>
      </c>
      <c r="R20" s="160">
        <v>113058</v>
      </c>
      <c r="S20" s="163" t="s">
        <v>32</v>
      </c>
      <c r="T20" s="162" t="s">
        <v>53</v>
      </c>
      <c r="U20" s="162"/>
      <c r="V20" s="162"/>
      <c r="W20" s="162">
        <v>1013519</v>
      </c>
      <c r="X20" s="162"/>
      <c r="Y20" s="162"/>
    </row>
    <row r="21" spans="1:25" ht="23.25">
      <c r="A21" s="158" t="s">
        <v>798</v>
      </c>
      <c r="B21" s="158" t="s">
        <v>66</v>
      </c>
      <c r="C21" s="158" t="s">
        <v>2740</v>
      </c>
      <c r="D21" s="158" t="s">
        <v>338</v>
      </c>
      <c r="E21" s="158" t="s">
        <v>2738</v>
      </c>
      <c r="F21" s="158">
        <v>10</v>
      </c>
      <c r="G21" s="159" t="s">
        <v>1258</v>
      </c>
      <c r="H21" s="158"/>
      <c r="I21" s="158"/>
      <c r="J21" s="209"/>
      <c r="K21" s="345"/>
      <c r="L21" s="348">
        <v>81</v>
      </c>
      <c r="M21" s="348">
        <v>80</v>
      </c>
      <c r="N21" s="278"/>
      <c r="O21" s="158"/>
      <c r="P21" s="160">
        <f>SUM(H21:O21)</f>
        <v>161</v>
      </c>
      <c r="Q21" s="161" t="s">
        <v>31</v>
      </c>
      <c r="R21" s="160">
        <v>113057</v>
      </c>
      <c r="S21" s="163" t="s">
        <v>32</v>
      </c>
      <c r="T21" s="162" t="s">
        <v>53</v>
      </c>
      <c r="U21" s="162"/>
      <c r="V21" s="162"/>
      <c r="W21" s="162">
        <v>1013520</v>
      </c>
      <c r="X21" s="162"/>
      <c r="Y21" s="162"/>
    </row>
    <row r="22" spans="1:25" ht="23.25">
      <c r="A22" s="158" t="s">
        <v>1688</v>
      </c>
      <c r="B22" s="158" t="s">
        <v>66</v>
      </c>
      <c r="C22" s="158" t="s">
        <v>2741</v>
      </c>
      <c r="D22" s="158" t="s">
        <v>338</v>
      </c>
      <c r="E22" s="158" t="s">
        <v>2738</v>
      </c>
      <c r="F22" s="158">
        <v>10</v>
      </c>
      <c r="G22" s="159" t="s">
        <v>1258</v>
      </c>
      <c r="H22" s="158"/>
      <c r="I22" s="158"/>
      <c r="J22" s="209"/>
      <c r="K22" s="345"/>
      <c r="L22" s="348">
        <v>81</v>
      </c>
      <c r="M22" s="348">
        <v>80</v>
      </c>
      <c r="N22" s="278"/>
      <c r="O22" s="158"/>
      <c r="P22" s="160">
        <f>SUM(H22:O22)</f>
        <v>161</v>
      </c>
      <c r="Q22" s="161" t="s">
        <v>31</v>
      </c>
      <c r="R22" s="160">
        <v>113059</v>
      </c>
      <c r="S22" s="163" t="s">
        <v>32</v>
      </c>
      <c r="T22" s="162" t="s">
        <v>53</v>
      </c>
      <c r="U22" s="162"/>
      <c r="V22" s="162"/>
      <c r="W22" s="162">
        <v>1013521</v>
      </c>
      <c r="X22" s="162"/>
      <c r="Y22" s="162"/>
    </row>
    <row r="23" spans="1:25" ht="23.25">
      <c r="A23" s="158" t="s">
        <v>304</v>
      </c>
      <c r="B23" s="158" t="s">
        <v>66</v>
      </c>
      <c r="C23" s="158" t="s">
        <v>2742</v>
      </c>
      <c r="D23" s="158" t="s">
        <v>338</v>
      </c>
      <c r="E23" s="158" t="s">
        <v>2738</v>
      </c>
      <c r="F23" s="158">
        <v>10</v>
      </c>
      <c r="G23" s="159" t="s">
        <v>1258</v>
      </c>
      <c r="H23" s="158"/>
      <c r="I23" s="158"/>
      <c r="J23" s="209"/>
      <c r="K23" s="345"/>
      <c r="L23" s="348">
        <v>107</v>
      </c>
      <c r="M23" s="348">
        <v>54</v>
      </c>
      <c r="N23" s="278"/>
      <c r="O23" s="158"/>
      <c r="P23" s="160">
        <f>SUM(H23:O23)</f>
        <v>161</v>
      </c>
      <c r="Q23" s="161" t="s">
        <v>31</v>
      </c>
      <c r="R23" s="160">
        <v>113060</v>
      </c>
      <c r="S23" s="163" t="s">
        <v>32</v>
      </c>
      <c r="T23" s="162" t="s">
        <v>53</v>
      </c>
      <c r="U23" s="162"/>
      <c r="V23" s="162"/>
      <c r="W23" s="162">
        <v>1013522</v>
      </c>
      <c r="X23" s="162"/>
      <c r="Y23" s="162"/>
    </row>
    <row r="24" spans="1:25" ht="23.25">
      <c r="A24" s="158" t="s">
        <v>1066</v>
      </c>
      <c r="B24" s="158" t="s">
        <v>985</v>
      </c>
      <c r="C24" s="158" t="s">
        <v>2730</v>
      </c>
      <c r="D24" s="158" t="s">
        <v>987</v>
      </c>
      <c r="E24" s="158" t="s">
        <v>2731</v>
      </c>
      <c r="F24" s="236">
        <v>27</v>
      </c>
      <c r="G24" s="159"/>
      <c r="H24" s="158"/>
      <c r="I24" s="158"/>
      <c r="J24" s="209"/>
      <c r="K24" s="345"/>
      <c r="L24" s="348">
        <v>54</v>
      </c>
      <c r="M24" s="345"/>
      <c r="N24" s="278"/>
      <c r="O24" s="158"/>
      <c r="P24" s="160">
        <f>SUM(H24:O24)</f>
        <v>54</v>
      </c>
      <c r="Q24" s="160" t="s">
        <v>33</v>
      </c>
      <c r="R24" s="160">
        <v>112984</v>
      </c>
      <c r="S24" s="160" t="s">
        <v>34</v>
      </c>
      <c r="T24" s="162" t="s">
        <v>213</v>
      </c>
      <c r="U24" s="162" t="s">
        <v>60</v>
      </c>
      <c r="V24" s="162"/>
      <c r="W24" s="162">
        <v>1013523</v>
      </c>
      <c r="X24" s="307" t="s">
        <v>2013</v>
      </c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99"/>
      <c r="L25" s="199"/>
      <c r="M25" s="199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107</v>
      </c>
      <c r="L26" s="164">
        <f>SUM(L19:L25)</f>
        <v>458</v>
      </c>
      <c r="M26" s="164">
        <f>SUM(M19:M25)</f>
        <v>294</v>
      </c>
      <c r="N26" s="164">
        <f>SUM(N19:N25)</f>
        <v>0</v>
      </c>
      <c r="O26" s="164">
        <f>SUM(O19:O25)</f>
        <v>0</v>
      </c>
      <c r="P26" s="164">
        <f>SUM(P19:P25)</f>
        <v>859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  <row r="35" spans="5:5">
      <c r="E35" t="s">
        <v>2743</v>
      </c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586" priority="22" operator="containsText" text="Terminal 1">
      <formula>NOT(ISERROR(SEARCH("Terminal 1",W11)))</formula>
    </cfRule>
    <cfRule type="containsText" dxfId="585" priority="23" operator="containsText" text="OSCC">
      <formula>NOT(ISERROR(SEARCH("OSCC",W11)))</formula>
    </cfRule>
    <cfRule type="containsText" dxfId="584" priority="24" operator="containsText" text="GPC">
      <formula>NOT(ISERROR(SEARCH("GPC",W11)))</formula>
    </cfRule>
    <cfRule type="containsText" dxfId="583" priority="25" operator="containsText" text="Helsinki">
      <formula>NOT(ISERROR(SEARCH("Helsinki",W11)))</formula>
    </cfRule>
  </conditionalFormatting>
  <conditionalFormatting sqref="T19:T23 T25">
    <cfRule type="containsText" dxfId="582" priority="18" operator="containsText" text="Terminal 1">
      <formula>NOT(ISERROR(SEARCH("Terminal 1",T19)))</formula>
    </cfRule>
    <cfRule type="containsText" dxfId="581" priority="19" operator="containsText" text="OSCC">
      <formula>NOT(ISERROR(SEARCH("OSCC",T19)))</formula>
    </cfRule>
    <cfRule type="containsText" dxfId="580" priority="20" operator="containsText" text="GPC">
      <formula>NOT(ISERROR(SEARCH("GPC",T19)))</formula>
    </cfRule>
    <cfRule type="containsText" dxfId="579" priority="21" operator="containsText" text="Helsinki">
      <formula>NOT(ISERROR(SEARCH("Helsinki",T19)))</formula>
    </cfRule>
  </conditionalFormatting>
  <conditionalFormatting sqref="T3:T10">
    <cfRule type="containsText" dxfId="578" priority="14" operator="containsText" text="Terminal 1">
      <formula>NOT(ISERROR(SEARCH("Terminal 1",T3)))</formula>
    </cfRule>
    <cfRule type="containsText" dxfId="577" priority="15" operator="containsText" text="OSCC">
      <formula>NOT(ISERROR(SEARCH("OSCC",T3)))</formula>
    </cfRule>
    <cfRule type="containsText" dxfId="576" priority="16" operator="containsText" text="GPC">
      <formula>NOT(ISERROR(SEARCH("GPC",T3)))</formula>
    </cfRule>
    <cfRule type="containsText" dxfId="575" priority="17" operator="containsText" text="Helsinki">
      <formula>NOT(ISERROR(SEARCH("Helsinki",T3)))</formula>
    </cfRule>
  </conditionalFormatting>
  <conditionalFormatting sqref="U3:U9">
    <cfRule type="cellIs" dxfId="574" priority="11" operator="equal">
      <formula>"LAST"</formula>
    </cfRule>
    <cfRule type="cellIs" dxfId="573" priority="12" operator="equal">
      <formula>"FIRST"</formula>
    </cfRule>
    <cfRule type="cellIs" dxfId="572" priority="13" operator="equal">
      <formula>"MIDDLE"</formula>
    </cfRule>
  </conditionalFormatting>
  <conditionalFormatting sqref="U19:U23 U25">
    <cfRule type="cellIs" dxfId="571" priority="8" operator="equal">
      <formula>"LAST"</formula>
    </cfRule>
    <cfRule type="cellIs" dxfId="570" priority="9" operator="equal">
      <formula>"FIRST"</formula>
    </cfRule>
    <cfRule type="cellIs" dxfId="569" priority="10" operator="equal">
      <formula>"MIDDLE"</formula>
    </cfRule>
  </conditionalFormatting>
  <conditionalFormatting sqref="T24">
    <cfRule type="containsText" dxfId="568" priority="4" operator="containsText" text="Terminal 1">
      <formula>NOT(ISERROR(SEARCH("Terminal 1",T24)))</formula>
    </cfRule>
    <cfRule type="containsText" dxfId="567" priority="5" operator="containsText" text="OSCC">
      <formula>NOT(ISERROR(SEARCH("OSCC",T24)))</formula>
    </cfRule>
    <cfRule type="containsText" dxfId="566" priority="6" operator="containsText" text="GPC">
      <formula>NOT(ISERROR(SEARCH("GPC",T24)))</formula>
    </cfRule>
    <cfRule type="containsText" dxfId="565" priority="7" operator="containsText" text="Helsinki">
      <formula>NOT(ISERROR(SEARCH("Helsinki",T24)))</formula>
    </cfRule>
  </conditionalFormatting>
  <conditionalFormatting sqref="U24">
    <cfRule type="cellIs" dxfId="564" priority="1" operator="equal">
      <formula>"LAST"</formula>
    </cfRule>
    <cfRule type="cellIs" dxfId="563" priority="2" operator="equal">
      <formula>"FIRST"</formula>
    </cfRule>
    <cfRule type="cellIs" dxfId="562" priority="3" operator="equal">
      <formula>"MIDDLE"</formula>
    </cfRule>
  </conditionalFormatting>
  <dataValidations count="2">
    <dataValidation type="list" showInputMessage="1" showErrorMessage="1" sqref="W11 W26 T3:T10 T19:T25" xr:uid="{E71F0237-24DF-4030-A3EE-54EE58BDCC37}">
      <formula1>"GPC, OSCC, Terminal 1, Helsinki"</formula1>
    </dataValidation>
    <dataValidation type="list" allowBlank="1" showInputMessage="1" showErrorMessage="1" sqref="U3:U9 U19:U25" xr:uid="{F3115F43-69C2-4613-81CF-19E9ADFB8883}">
      <formula1>"FIRST, MIDDLE, LAST"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3EB2-2462-439F-8118-1F89E8FD33A6}">
  <sheetPr>
    <tabColor rgb="FF0070C0"/>
  </sheetPr>
  <dimension ref="A1:AB14"/>
  <sheetViews>
    <sheetView workbookViewId="0">
      <selection activeCell="W3" sqref="W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4.710937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47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48</v>
      </c>
      <c r="B3" s="158" t="s">
        <v>49</v>
      </c>
      <c r="C3" s="158" t="s">
        <v>50</v>
      </c>
      <c r="D3" s="158" t="s">
        <v>51</v>
      </c>
      <c r="E3" s="158" t="s">
        <v>52</v>
      </c>
      <c r="F3" s="236">
        <v>9</v>
      </c>
      <c r="G3" s="628"/>
      <c r="H3" s="159"/>
      <c r="I3" s="158"/>
      <c r="J3" s="158"/>
      <c r="K3" s="158"/>
      <c r="L3" s="158"/>
      <c r="M3" s="158"/>
      <c r="N3" s="158"/>
      <c r="O3" s="158"/>
      <c r="P3" s="158"/>
      <c r="Q3" s="160">
        <f>SUM(I3:P3)</f>
        <v>0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53</v>
      </c>
      <c r="W3" s="162" t="s">
        <v>54</v>
      </c>
      <c r="X3" s="162" t="s">
        <v>55</v>
      </c>
      <c r="Y3" s="162"/>
      <c r="Z3" s="162"/>
      <c r="AA3" s="162"/>
      <c r="AB3" s="162"/>
    </row>
    <row r="4" spans="1:28">
      <c r="A4" s="158" t="s">
        <v>48</v>
      </c>
      <c r="B4" s="158" t="s">
        <v>49</v>
      </c>
      <c r="C4" s="158" t="s">
        <v>56</v>
      </c>
      <c r="D4" s="158" t="s">
        <v>57</v>
      </c>
      <c r="E4" s="158" t="s">
        <v>58</v>
      </c>
      <c r="F4" s="236">
        <v>10.4</v>
      </c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59</v>
      </c>
      <c r="W4" s="162" t="s">
        <v>60</v>
      </c>
      <c r="X4" s="162" t="s">
        <v>55</v>
      </c>
      <c r="Y4" s="162"/>
      <c r="Z4" s="162"/>
      <c r="AA4" s="162"/>
      <c r="AB4" s="162"/>
    </row>
    <row r="5" spans="1:28">
      <c r="A5" s="158" t="s">
        <v>61</v>
      </c>
      <c r="B5" s="158" t="s">
        <v>49</v>
      </c>
      <c r="C5" s="158" t="s">
        <v>62</v>
      </c>
      <c r="D5" s="158" t="s">
        <v>57</v>
      </c>
      <c r="E5" s="158" t="s">
        <v>58</v>
      </c>
      <c r="F5" s="236">
        <v>10.4</v>
      </c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59</v>
      </c>
      <c r="W5" s="162" t="s">
        <v>60</v>
      </c>
      <c r="X5" s="162" t="s">
        <v>55</v>
      </c>
      <c r="Y5" s="162"/>
      <c r="Z5" s="162"/>
      <c r="AA5" s="162"/>
      <c r="AB5" s="162"/>
    </row>
    <row r="6" spans="1:28">
      <c r="A6" s="158" t="s">
        <v>63</v>
      </c>
      <c r="B6" s="158" t="s">
        <v>49</v>
      </c>
      <c r="C6" s="158" t="s">
        <v>64</v>
      </c>
      <c r="D6" s="158" t="s">
        <v>57</v>
      </c>
      <c r="E6" s="158" t="s">
        <v>58</v>
      </c>
      <c r="F6" s="236">
        <v>10.4</v>
      </c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59</v>
      </c>
      <c r="W6" s="162" t="s">
        <v>60</v>
      </c>
      <c r="X6" s="162" t="s">
        <v>55</v>
      </c>
      <c r="Y6" s="162"/>
      <c r="Z6" s="162"/>
      <c r="AA6" s="162"/>
      <c r="AB6" s="162"/>
    </row>
    <row r="7" spans="1:28" ht="24">
      <c r="A7" s="158" t="s">
        <v>65</v>
      </c>
      <c r="B7" s="158" t="s">
        <v>66</v>
      </c>
      <c r="C7" s="158" t="s">
        <v>67</v>
      </c>
      <c r="D7" s="158" t="s">
        <v>68</v>
      </c>
      <c r="E7" s="158" t="s">
        <v>69</v>
      </c>
      <c r="F7" s="236">
        <v>10.4</v>
      </c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206">
        <v>0.41666666666666669</v>
      </c>
      <c r="V7" s="162" t="s">
        <v>53</v>
      </c>
      <c r="W7" s="162" t="s">
        <v>54</v>
      </c>
      <c r="X7" s="162" t="s">
        <v>70</v>
      </c>
      <c r="Y7" s="162"/>
      <c r="Z7" s="162"/>
      <c r="AA7" s="162"/>
      <c r="AB7" s="162"/>
    </row>
    <row r="8" spans="1:28">
      <c r="A8" s="158" t="s">
        <v>71</v>
      </c>
      <c r="B8" s="158" t="s">
        <v>72</v>
      </c>
      <c r="C8" s="158" t="s">
        <v>73</v>
      </c>
      <c r="D8" s="158" t="s">
        <v>74</v>
      </c>
      <c r="E8" s="158" t="s">
        <v>75</v>
      </c>
      <c r="F8" s="236">
        <v>13.4</v>
      </c>
      <c r="G8" s="628"/>
      <c r="H8" s="159"/>
      <c r="I8" s="158"/>
      <c r="J8" s="158"/>
      <c r="K8" s="158"/>
      <c r="L8" s="158"/>
      <c r="M8" s="158">
        <v>81</v>
      </c>
      <c r="N8" s="158"/>
      <c r="O8" s="158"/>
      <c r="P8" s="158"/>
      <c r="Q8" s="160">
        <f>SUM(I8:P8)</f>
        <v>81</v>
      </c>
      <c r="R8" s="162" t="s">
        <v>33</v>
      </c>
      <c r="S8" s="162" t="s">
        <v>34</v>
      </c>
      <c r="T8" s="515" t="b">
        <v>0</v>
      </c>
      <c r="U8" s="206">
        <v>0.25</v>
      </c>
      <c r="V8" s="162" t="s">
        <v>59</v>
      </c>
      <c r="W8" s="162" t="s">
        <v>60</v>
      </c>
      <c r="X8" s="162" t="s">
        <v>76</v>
      </c>
      <c r="Y8" s="162"/>
      <c r="Z8" s="162"/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81</v>
      </c>
      <c r="N9" s="164">
        <f>SUM(N3:N8)</f>
        <v>0</v>
      </c>
      <c r="O9" s="164">
        <f>SUM(O3:O8)</f>
        <v>0</v>
      </c>
      <c r="P9" s="164">
        <f>SUM(P3:P8)</f>
        <v>0</v>
      </c>
      <c r="Q9" s="164">
        <f>SUM(Q3:Q8)</f>
        <v>81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3280" priority="7" operator="containsText" text="Terminal 1">
      <formula>NOT(ISERROR(SEARCH("Terminal 1",Z9)))</formula>
    </cfRule>
    <cfRule type="containsText" dxfId="3279" priority="8" operator="containsText" text="OSCC">
      <formula>NOT(ISERROR(SEARCH("OSCC",Z9)))</formula>
    </cfRule>
    <cfRule type="containsText" dxfId="3278" priority="9" operator="containsText" text="GPC">
      <formula>NOT(ISERROR(SEARCH("GPC",Z9)))</formula>
    </cfRule>
    <cfRule type="containsText" dxfId="3277" priority="10" operator="containsText" text="Helsinki">
      <formula>NOT(ISERROR(SEARCH("Helsinki",Z9)))</formula>
    </cfRule>
  </conditionalFormatting>
  <conditionalFormatting sqref="W3:W8">
    <cfRule type="cellIs" dxfId="3276" priority="4" operator="equal">
      <formula>"LAST"</formula>
    </cfRule>
    <cfRule type="cellIs" dxfId="3275" priority="5" operator="equal">
      <formula>"FIRST"</formula>
    </cfRule>
    <cfRule type="cellIs" dxfId="3274" priority="6" operator="equal">
      <formula>"MIDDLE"</formula>
    </cfRule>
  </conditionalFormatting>
  <dataValidations count="2">
    <dataValidation type="list" showInputMessage="1" showErrorMessage="1" sqref="Z9" xr:uid="{B5378BCC-4066-4DCE-9691-9641B305C63F}">
      <formula1>"GPC, OSCC, Terminal 1, Helsinki"</formula1>
    </dataValidation>
    <dataValidation type="list" allowBlank="1" showInputMessage="1" showErrorMessage="1" sqref="W3:W8" xr:uid="{ADD92F51-AF87-4D88-91DA-416AFB6FB678}">
      <formula1>"FIRST, MIDDLE, LAST"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B4F1-4725-4FB3-BD77-2E1F2D3D9C93}">
  <sheetPr>
    <tabColor theme="7" tint="0.39997558519241921"/>
  </sheetPr>
  <dimension ref="A1:AB29"/>
  <sheetViews>
    <sheetView workbookViewId="0">
      <selection activeCell="Z5" sqref="Z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223</v>
      </c>
      <c r="B3" s="158" t="s">
        <v>66</v>
      </c>
      <c r="C3" s="158" t="s">
        <v>344</v>
      </c>
      <c r="D3" s="158" t="s">
        <v>338</v>
      </c>
      <c r="E3" s="158" t="s">
        <v>345</v>
      </c>
      <c r="F3" s="236">
        <v>11.3</v>
      </c>
      <c r="G3" s="628">
        <v>120907</v>
      </c>
      <c r="H3" s="159"/>
      <c r="I3" s="158"/>
      <c r="J3" s="158"/>
      <c r="K3" s="158"/>
      <c r="L3" s="158"/>
      <c r="M3" s="158"/>
      <c r="N3" s="158"/>
      <c r="O3" s="158"/>
      <c r="P3" s="158">
        <v>240</v>
      </c>
      <c r="Q3" s="160">
        <f>SUM(I3:P3)</f>
        <v>240</v>
      </c>
      <c r="R3" s="514" t="s">
        <v>31</v>
      </c>
      <c r="S3" s="516" t="s">
        <v>32</v>
      </c>
      <c r="T3" s="515" t="b">
        <v>0</v>
      </c>
      <c r="U3" s="206">
        <v>0.33333333333333331</v>
      </c>
      <c r="V3" s="162" t="s">
        <v>53</v>
      </c>
      <c r="W3" s="162"/>
      <c r="X3" s="162" t="s">
        <v>346</v>
      </c>
      <c r="Y3" s="162"/>
      <c r="Z3" s="162">
        <v>1021558</v>
      </c>
      <c r="AA3" s="162"/>
      <c r="AB3" s="162"/>
    </row>
    <row r="4" spans="1:28" ht="24">
      <c r="A4" s="158" t="s">
        <v>223</v>
      </c>
      <c r="B4" s="158" t="s">
        <v>66</v>
      </c>
      <c r="C4" s="158" t="s">
        <v>347</v>
      </c>
      <c r="D4" s="158" t="s">
        <v>338</v>
      </c>
      <c r="E4" s="158" t="s">
        <v>345</v>
      </c>
      <c r="F4" s="236">
        <v>11.3</v>
      </c>
      <c r="G4" s="628">
        <v>120908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6">
        <v>0.33333333333333331</v>
      </c>
      <c r="V4" s="162" t="s">
        <v>53</v>
      </c>
      <c r="W4" s="162"/>
      <c r="X4" s="162" t="s">
        <v>346</v>
      </c>
      <c r="Y4" s="162"/>
      <c r="Z4" s="162">
        <v>1021559</v>
      </c>
      <c r="AA4" s="162"/>
      <c r="AB4" s="162"/>
    </row>
    <row r="5" spans="1:28" ht="24">
      <c r="A5" s="158" t="s">
        <v>223</v>
      </c>
      <c r="B5" s="158" t="s">
        <v>66</v>
      </c>
      <c r="C5" s="158" t="s">
        <v>348</v>
      </c>
      <c r="D5" s="158" t="s">
        <v>338</v>
      </c>
      <c r="E5" s="158" t="s">
        <v>345</v>
      </c>
      <c r="F5" s="236">
        <v>11.3</v>
      </c>
      <c r="G5" s="628">
        <v>120909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6">
        <v>0.33333333333333331</v>
      </c>
      <c r="V5" s="162" t="s">
        <v>53</v>
      </c>
      <c r="W5" s="162"/>
      <c r="X5" s="162" t="s">
        <v>346</v>
      </c>
      <c r="Y5" s="162"/>
      <c r="Z5" s="162">
        <v>1021560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720</v>
      </c>
      <c r="Q10" s="164">
        <f>SUM(Q3:Q9)</f>
        <v>720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120" priority="7" operator="containsText" text="Terminal 1">
      <formula>NOT(ISERROR(SEARCH("Terminal 1",Z10)))</formula>
    </cfRule>
    <cfRule type="containsText" dxfId="3119" priority="8" operator="containsText" text="OSCC">
      <formula>NOT(ISERROR(SEARCH("OSCC",Z10)))</formula>
    </cfRule>
    <cfRule type="containsText" dxfId="3118" priority="9" operator="containsText" text="GPC">
      <formula>NOT(ISERROR(SEARCH("GPC",Z10)))</formula>
    </cfRule>
    <cfRule type="containsText" dxfId="3117" priority="10" operator="containsText" text="Helsinki">
      <formula>NOT(ISERROR(SEARCH("Helsinki",Z10)))</formula>
    </cfRule>
  </conditionalFormatting>
  <conditionalFormatting sqref="W3:W9">
    <cfRule type="cellIs" dxfId="3116" priority="4" operator="equal">
      <formula>"LAST"</formula>
    </cfRule>
    <cfRule type="cellIs" dxfId="3115" priority="5" operator="equal">
      <formula>"FIRST"</formula>
    </cfRule>
    <cfRule type="cellIs" dxfId="3114" priority="6" operator="equal">
      <formula>"MIDDLE"</formula>
    </cfRule>
  </conditionalFormatting>
  <conditionalFormatting sqref="W18:W24">
    <cfRule type="cellIs" dxfId="3113" priority="1" operator="equal">
      <formula>"LAST"</formula>
    </cfRule>
    <cfRule type="cellIs" dxfId="3112" priority="2" operator="equal">
      <formula>"FIRST"</formula>
    </cfRule>
    <cfRule type="cellIs" dxfId="3111" priority="3" operator="equal">
      <formula>"MIDDLE"</formula>
    </cfRule>
  </conditionalFormatting>
  <dataValidations count="2">
    <dataValidation type="list" allowBlank="1" showInputMessage="1" showErrorMessage="1" sqref="W18:W24 W3:W9" xr:uid="{FAD5A1BB-BA0A-4093-ABEA-36F003C4BBEF}">
      <formula1>"FIRST, MIDDLE, LAST"</formula1>
    </dataValidation>
    <dataValidation type="list" showInputMessage="1" showErrorMessage="1" sqref="Z10 Z25" xr:uid="{81EB1C55-3DEB-42AF-A6DB-95D8D0E328F2}">
      <formula1>"GPC, OSCC, Terminal 1, Helsinki"</formula1>
    </dataValidation>
  </dataValidations>
  <pageMargins left="0.7" right="0.7" top="0.75" bottom="0.75" header="0.3" footer="0.3"/>
</worksheet>
</file>

<file path=xl/worksheets/sheet2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3BF2-EDF4-460C-AC27-AA53BD18AA94}">
  <dimension ref="A1:Y29"/>
  <sheetViews>
    <sheetView workbookViewId="0">
      <selection activeCell="Y8" sqref="Y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9.28515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8.85546875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260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2744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788</v>
      </c>
      <c r="B3" s="158" t="s">
        <v>66</v>
      </c>
      <c r="C3" s="158" t="s">
        <v>2745</v>
      </c>
      <c r="D3" s="158" t="s">
        <v>619</v>
      </c>
      <c r="E3" s="158" t="s">
        <v>2746</v>
      </c>
      <c r="F3" s="158">
        <v>10.3</v>
      </c>
      <c r="G3" s="159" t="s">
        <v>2747</v>
      </c>
      <c r="H3" s="158"/>
      <c r="I3" s="158"/>
      <c r="J3" s="158"/>
      <c r="K3" s="158"/>
      <c r="L3" s="207">
        <v>90</v>
      </c>
      <c r="M3" s="207">
        <v>71</v>
      </c>
      <c r="N3" s="158"/>
      <c r="O3" s="158"/>
      <c r="P3" s="160">
        <f>SUM(H3:O3)</f>
        <v>161</v>
      </c>
      <c r="Q3" s="161" t="s">
        <v>31</v>
      </c>
      <c r="R3" s="160">
        <v>112966</v>
      </c>
      <c r="S3" s="163" t="s">
        <v>32</v>
      </c>
      <c r="T3" s="162" t="s">
        <v>59</v>
      </c>
      <c r="U3" s="162" t="s">
        <v>654</v>
      </c>
      <c r="V3" s="162"/>
      <c r="W3" s="162">
        <v>1013432</v>
      </c>
      <c r="X3" s="162"/>
      <c r="Y3" s="162"/>
    </row>
    <row r="4" spans="1:25">
      <c r="A4" s="158" t="s">
        <v>61</v>
      </c>
      <c r="B4" s="158" t="s">
        <v>208</v>
      </c>
      <c r="C4" s="158" t="s">
        <v>2748</v>
      </c>
      <c r="D4" s="158" t="s">
        <v>1720</v>
      </c>
      <c r="E4" s="158" t="s">
        <v>2749</v>
      </c>
      <c r="F4" s="158">
        <v>11.8</v>
      </c>
      <c r="G4" s="159" t="s">
        <v>1659</v>
      </c>
      <c r="H4" s="158"/>
      <c r="I4" s="158"/>
      <c r="J4" s="158"/>
      <c r="K4" s="158"/>
      <c r="L4" s="158"/>
      <c r="M4" s="158"/>
      <c r="N4" s="158">
        <v>131</v>
      </c>
      <c r="O4" s="158">
        <v>30</v>
      </c>
      <c r="P4" s="160">
        <f>SUM(H4:O4)</f>
        <v>161</v>
      </c>
      <c r="Q4" s="161" t="s">
        <v>31</v>
      </c>
      <c r="R4" s="160">
        <v>112961</v>
      </c>
      <c r="S4" s="163" t="s">
        <v>32</v>
      </c>
      <c r="T4" s="162" t="s">
        <v>53</v>
      </c>
      <c r="U4" s="162" t="s">
        <v>60</v>
      </c>
      <c r="V4" s="162"/>
      <c r="W4" s="162">
        <v>1013433</v>
      </c>
      <c r="X4" s="162"/>
      <c r="Y4" s="162"/>
    </row>
    <row r="5" spans="1:25">
      <c r="A5" s="158" t="s">
        <v>688</v>
      </c>
      <c r="B5" s="158" t="s">
        <v>208</v>
      </c>
      <c r="C5" s="158" t="s">
        <v>2750</v>
      </c>
      <c r="D5" s="158" t="s">
        <v>1720</v>
      </c>
      <c r="E5" s="158" t="s">
        <v>2749</v>
      </c>
      <c r="F5" s="158">
        <v>11.8</v>
      </c>
      <c r="G5" s="159" t="s">
        <v>1539</v>
      </c>
      <c r="H5" s="158"/>
      <c r="I5" s="158"/>
      <c r="J5" s="158"/>
      <c r="K5" s="158"/>
      <c r="L5" s="158"/>
      <c r="M5" s="158">
        <v>108</v>
      </c>
      <c r="N5" s="158"/>
      <c r="O5" s="158"/>
      <c r="P5" s="160">
        <f>SUM(H5:O5)</f>
        <v>108</v>
      </c>
      <c r="Q5" s="161" t="s">
        <v>31</v>
      </c>
      <c r="R5" s="160">
        <v>112962</v>
      </c>
      <c r="S5" s="163" t="s">
        <v>32</v>
      </c>
      <c r="T5" s="162" t="s">
        <v>53</v>
      </c>
      <c r="U5" s="162" t="s">
        <v>60</v>
      </c>
      <c r="V5" s="162"/>
      <c r="W5" s="162">
        <v>1013434</v>
      </c>
      <c r="X5" s="162"/>
      <c r="Y5" s="162"/>
    </row>
    <row r="6" spans="1:25">
      <c r="A6" s="158" t="s">
        <v>146</v>
      </c>
      <c r="B6" s="158" t="s">
        <v>208</v>
      </c>
      <c r="C6" s="158" t="s">
        <v>2751</v>
      </c>
      <c r="D6" s="158" t="s">
        <v>1652</v>
      </c>
      <c r="E6" s="158" t="s">
        <v>2752</v>
      </c>
      <c r="F6" s="158">
        <v>11.8</v>
      </c>
      <c r="G6" s="159" t="s">
        <v>1539</v>
      </c>
      <c r="H6" s="158"/>
      <c r="I6" s="158"/>
      <c r="J6" s="158"/>
      <c r="K6" s="158"/>
      <c r="L6" s="158"/>
      <c r="M6" s="158">
        <v>108</v>
      </c>
      <c r="N6" s="158"/>
      <c r="O6" s="158"/>
      <c r="P6" s="160">
        <f>SUM(H6:O6)</f>
        <v>108</v>
      </c>
      <c r="Q6" s="161" t="s">
        <v>31</v>
      </c>
      <c r="R6" s="160">
        <v>112963</v>
      </c>
      <c r="S6" s="163" t="s">
        <v>32</v>
      </c>
      <c r="T6" s="162" t="s">
        <v>53</v>
      </c>
      <c r="U6" s="162" t="s">
        <v>60</v>
      </c>
      <c r="V6" s="162"/>
      <c r="W6" s="162">
        <v>1013435</v>
      </c>
      <c r="X6" s="162"/>
      <c r="Y6" s="162"/>
    </row>
    <row r="7" spans="1:25">
      <c r="A7" s="158" t="s">
        <v>788</v>
      </c>
      <c r="B7" s="158" t="s">
        <v>66</v>
      </c>
      <c r="C7" s="158" t="s">
        <v>2753</v>
      </c>
      <c r="D7" s="158" t="s">
        <v>225</v>
      </c>
      <c r="E7" s="158" t="s">
        <v>2754</v>
      </c>
      <c r="F7" s="158">
        <v>10.3</v>
      </c>
      <c r="G7" s="159" t="s">
        <v>2747</v>
      </c>
      <c r="H7" s="158"/>
      <c r="I7" s="158"/>
      <c r="J7" s="158"/>
      <c r="K7" s="158"/>
      <c r="L7" s="207">
        <v>150</v>
      </c>
      <c r="M7" s="207">
        <v>11</v>
      </c>
      <c r="N7" s="158"/>
      <c r="O7" s="158"/>
      <c r="P7" s="160">
        <f>SUM(H7:O7)</f>
        <v>161</v>
      </c>
      <c r="Q7" s="161" t="s">
        <v>31</v>
      </c>
      <c r="R7" s="160">
        <v>112965</v>
      </c>
      <c r="S7" s="163" t="s">
        <v>32</v>
      </c>
      <c r="T7" s="162" t="s">
        <v>53</v>
      </c>
      <c r="U7" s="162" t="s">
        <v>60</v>
      </c>
      <c r="V7" s="162"/>
      <c r="W7" s="162">
        <v>1013436</v>
      </c>
      <c r="X7" s="162"/>
      <c r="Y7" s="162"/>
    </row>
    <row r="8" spans="1:25" ht="25.5" customHeight="1">
      <c r="A8" s="158" t="s">
        <v>156</v>
      </c>
      <c r="B8" s="158" t="s">
        <v>72</v>
      </c>
      <c r="C8" s="158" t="s">
        <v>2755</v>
      </c>
      <c r="D8" s="158" t="s">
        <v>2418</v>
      </c>
      <c r="E8" s="158" t="s">
        <v>2756</v>
      </c>
      <c r="F8" s="158" t="s">
        <v>2757</v>
      </c>
      <c r="G8" s="159"/>
      <c r="H8" s="158"/>
      <c r="I8" s="158"/>
      <c r="J8" s="158"/>
      <c r="K8" s="158"/>
      <c r="L8" s="158"/>
      <c r="M8" s="207">
        <v>81</v>
      </c>
      <c r="N8" s="158">
        <v>80</v>
      </c>
      <c r="O8" s="158"/>
      <c r="P8" s="160">
        <f>SUM(H8:O8)</f>
        <v>161</v>
      </c>
      <c r="Q8" s="160" t="s">
        <v>33</v>
      </c>
      <c r="R8" s="160">
        <v>112956</v>
      </c>
      <c r="S8" s="160" t="s">
        <v>34</v>
      </c>
      <c r="T8" s="162" t="s">
        <v>213</v>
      </c>
      <c r="U8" s="162" t="s">
        <v>54</v>
      </c>
      <c r="V8" s="162"/>
      <c r="W8" s="162">
        <v>1013437</v>
      </c>
      <c r="X8" s="162" t="s">
        <v>2716</v>
      </c>
      <c r="Y8" s="162"/>
    </row>
    <row r="9" spans="1:25">
      <c r="A9" s="158" t="s">
        <v>160</v>
      </c>
      <c r="B9" s="158" t="s">
        <v>219</v>
      </c>
      <c r="C9" s="158" t="s">
        <v>2758</v>
      </c>
      <c r="D9" s="158" t="s">
        <v>2759</v>
      </c>
      <c r="E9" s="158" t="s">
        <v>2760</v>
      </c>
      <c r="F9" s="158">
        <v>12.5</v>
      </c>
      <c r="G9" s="159" t="s">
        <v>2761</v>
      </c>
      <c r="H9" s="158"/>
      <c r="I9" s="158"/>
      <c r="J9" s="158"/>
      <c r="K9" s="207">
        <v>27</v>
      </c>
      <c r="L9" s="207">
        <v>40</v>
      </c>
      <c r="M9" s="207">
        <v>30</v>
      </c>
      <c r="N9" s="158">
        <v>0</v>
      </c>
      <c r="O9" s="207">
        <v>10</v>
      </c>
      <c r="P9" s="160">
        <f>SUM(H9:O9)</f>
        <v>107</v>
      </c>
      <c r="Q9" s="160" t="s">
        <v>33</v>
      </c>
      <c r="R9" s="160">
        <v>112964</v>
      </c>
      <c r="S9" s="160" t="s">
        <v>34</v>
      </c>
      <c r="T9" s="162" t="s">
        <v>59</v>
      </c>
      <c r="U9" s="162" t="s">
        <v>654</v>
      </c>
      <c r="V9" s="162"/>
      <c r="W9" s="162">
        <v>1013438</v>
      </c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27</v>
      </c>
      <c r="L10" s="164">
        <f>SUM(L3:L9)</f>
        <v>280</v>
      </c>
      <c r="M10" s="164">
        <f>SUM(M3:M9)</f>
        <v>409</v>
      </c>
      <c r="N10" s="164">
        <f>SUM(N3:N9)</f>
        <v>211</v>
      </c>
      <c r="O10" s="164">
        <f>SUM(O3:O9)</f>
        <v>40</v>
      </c>
      <c r="P10" s="164">
        <f>SUM(P3:P9)</f>
        <v>967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2762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1235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2763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9" t="s">
        <v>2764</v>
      </c>
      <c r="R16" s="730"/>
      <c r="S16" s="730"/>
      <c r="T16" s="730"/>
      <c r="U16" s="730"/>
      <c r="V16" s="730"/>
      <c r="W16" s="730"/>
      <c r="X16" s="730"/>
      <c r="Y16" s="740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2763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 T3:T9">
    <cfRule type="containsText" dxfId="561" priority="15" operator="containsText" text="Terminal 1">
      <formula>NOT(ISERROR(SEARCH("Terminal 1",T3)))</formula>
    </cfRule>
    <cfRule type="containsText" dxfId="560" priority="16" operator="containsText" text="OSCC">
      <formula>NOT(ISERROR(SEARCH("OSCC",T3)))</formula>
    </cfRule>
    <cfRule type="containsText" dxfId="559" priority="17" operator="containsText" text="GPC">
      <formula>NOT(ISERROR(SEARCH("GPC",T3)))</formula>
    </cfRule>
    <cfRule type="containsText" dxfId="558" priority="18" operator="containsText" text="Helsinki">
      <formula>NOT(ISERROR(SEARCH("Helsinki",T3)))</formula>
    </cfRule>
  </conditionalFormatting>
  <conditionalFormatting sqref="T18:T24">
    <cfRule type="containsText" dxfId="557" priority="11" operator="containsText" text="Terminal 1">
      <formula>NOT(ISERROR(SEARCH("Terminal 1",T18)))</formula>
    </cfRule>
    <cfRule type="containsText" dxfId="556" priority="12" operator="containsText" text="OSCC">
      <formula>NOT(ISERROR(SEARCH("OSCC",T18)))</formula>
    </cfRule>
    <cfRule type="containsText" dxfId="555" priority="13" operator="containsText" text="GPC">
      <formula>NOT(ISERROR(SEARCH("GPC",T18)))</formula>
    </cfRule>
    <cfRule type="containsText" dxfId="554" priority="14" operator="containsText" text="Helsinki">
      <formula>NOT(ISERROR(SEARCH("Helsinki",T18)))</formula>
    </cfRule>
  </conditionalFormatting>
  <conditionalFormatting sqref="U3:U9">
    <cfRule type="cellIs" dxfId="553" priority="4" operator="equal">
      <formula>"LAST"</formula>
    </cfRule>
    <cfRule type="cellIs" dxfId="552" priority="5" operator="equal">
      <formula>"FIRST"</formula>
    </cfRule>
    <cfRule type="cellIs" dxfId="551" priority="6" operator="equal">
      <formula>"MIDDLE"</formula>
    </cfRule>
  </conditionalFormatting>
  <conditionalFormatting sqref="U18:U24">
    <cfRule type="cellIs" dxfId="550" priority="1" operator="equal">
      <formula>"LAST"</formula>
    </cfRule>
    <cfRule type="cellIs" dxfId="549" priority="2" operator="equal">
      <formula>"FIRST"</formula>
    </cfRule>
    <cfRule type="cellIs" dxfId="548" priority="3" operator="equal">
      <formula>"MIDDLE"</formula>
    </cfRule>
  </conditionalFormatting>
  <dataValidations count="2">
    <dataValidation type="list" showInputMessage="1" showErrorMessage="1" sqref="W10 W25 T18:T24 T3:T9" xr:uid="{F4234EC2-CBE5-4318-9C65-A511755DBDB1}">
      <formula1>"GPC, OSCC, Terminal 1, Helsinki"</formula1>
    </dataValidation>
    <dataValidation type="list" allowBlank="1" showInputMessage="1" showErrorMessage="1" sqref="U18:U24 U3:U9" xr:uid="{796AC3BC-9ACC-482B-AD80-536B606E7D57}">
      <formula1>"FIRST, MIDDLE, LAST"</formula1>
    </dataValidation>
  </dataValidations>
  <pageMargins left="0.7" right="0.7" top="0.75" bottom="0.75" header="0.3" footer="0.3"/>
  <legacyDrawing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7AA7-2665-477B-B5E5-6C4DF93E773B}">
  <dimension ref="A1:Y29"/>
  <sheetViews>
    <sheetView workbookViewId="0">
      <selection activeCell="J4" sqref="J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8.85546875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2765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63</v>
      </c>
      <c r="B3" s="158" t="s">
        <v>66</v>
      </c>
      <c r="C3" s="158" t="s">
        <v>2766</v>
      </c>
      <c r="D3" s="158" t="s">
        <v>338</v>
      </c>
      <c r="E3" s="158" t="s">
        <v>2767</v>
      </c>
      <c r="F3" s="158">
        <v>10</v>
      </c>
      <c r="G3" s="159" t="s">
        <v>1539</v>
      </c>
      <c r="H3" s="158"/>
      <c r="I3" s="158"/>
      <c r="J3" s="158"/>
      <c r="K3" s="158"/>
      <c r="L3" s="158">
        <v>27</v>
      </c>
      <c r="M3" s="158">
        <v>134</v>
      </c>
      <c r="N3" s="158"/>
      <c r="O3" s="158"/>
      <c r="P3" s="160">
        <f>SUM(H3:O3)</f>
        <v>161</v>
      </c>
      <c r="Q3" s="161" t="s">
        <v>31</v>
      </c>
      <c r="R3" s="160">
        <v>112899</v>
      </c>
      <c r="S3" s="163" t="s">
        <v>32</v>
      </c>
      <c r="T3" s="162" t="s">
        <v>53</v>
      </c>
      <c r="U3" s="162"/>
      <c r="V3" s="162"/>
      <c r="W3" s="162">
        <v>1013394</v>
      </c>
      <c r="X3" s="162"/>
      <c r="Y3" s="162"/>
    </row>
    <row r="4" spans="1:25" ht="23.25">
      <c r="A4" s="158" t="s">
        <v>63</v>
      </c>
      <c r="B4" s="158" t="s">
        <v>66</v>
      </c>
      <c r="C4" s="158" t="s">
        <v>2768</v>
      </c>
      <c r="D4" s="158" t="s">
        <v>338</v>
      </c>
      <c r="E4" s="158" t="s">
        <v>2767</v>
      </c>
      <c r="F4" s="158">
        <v>10</v>
      </c>
      <c r="G4" s="159" t="s">
        <v>1539</v>
      </c>
      <c r="H4" s="158"/>
      <c r="I4" s="158"/>
      <c r="J4" s="158"/>
      <c r="K4" s="158"/>
      <c r="L4" s="158">
        <v>54</v>
      </c>
      <c r="M4" s="158">
        <v>107</v>
      </c>
      <c r="N4" s="158"/>
      <c r="O4" s="158"/>
      <c r="P4" s="160">
        <f>SUM(H4:O4)</f>
        <v>161</v>
      </c>
      <c r="Q4" s="161" t="s">
        <v>31</v>
      </c>
      <c r="R4" s="160">
        <v>112900</v>
      </c>
      <c r="S4" s="163" t="s">
        <v>32</v>
      </c>
      <c r="T4" s="162" t="s">
        <v>53</v>
      </c>
      <c r="U4" s="162"/>
      <c r="V4" s="162"/>
      <c r="W4" s="162">
        <v>1013395</v>
      </c>
      <c r="X4" s="162"/>
      <c r="Y4" s="162"/>
    </row>
    <row r="5" spans="1:25">
      <c r="A5" s="158" t="s">
        <v>788</v>
      </c>
      <c r="B5" s="158" t="s">
        <v>66</v>
      </c>
      <c r="C5" s="158" t="s">
        <v>2769</v>
      </c>
      <c r="D5" s="158" t="s">
        <v>338</v>
      </c>
      <c r="E5" s="158" t="s">
        <v>2767</v>
      </c>
      <c r="F5" s="158">
        <v>10</v>
      </c>
      <c r="G5" s="159" t="s">
        <v>2747</v>
      </c>
      <c r="H5" s="158"/>
      <c r="I5" s="158"/>
      <c r="J5" s="158"/>
      <c r="K5" s="158"/>
      <c r="L5" s="207">
        <v>161</v>
      </c>
      <c r="M5" s="158"/>
      <c r="N5" s="158"/>
      <c r="O5" s="158"/>
      <c r="P5" s="160">
        <f>SUM(H5:O5)</f>
        <v>161</v>
      </c>
      <c r="Q5" s="161" t="s">
        <v>31</v>
      </c>
      <c r="R5" s="160">
        <v>112909</v>
      </c>
      <c r="S5" s="163" t="s">
        <v>32</v>
      </c>
      <c r="T5" s="162" t="s">
        <v>53</v>
      </c>
      <c r="U5" s="162"/>
      <c r="V5" s="162"/>
      <c r="W5" s="162">
        <v>1013391</v>
      </c>
      <c r="X5" s="162"/>
      <c r="Y5" s="162"/>
    </row>
    <row r="6" spans="1:25">
      <c r="A6" s="158" t="s">
        <v>788</v>
      </c>
      <c r="B6" s="158" t="s">
        <v>66</v>
      </c>
      <c r="C6" s="158" t="s">
        <v>2770</v>
      </c>
      <c r="D6" s="158" t="s">
        <v>338</v>
      </c>
      <c r="E6" s="158" t="s">
        <v>2767</v>
      </c>
      <c r="F6" s="158">
        <v>10</v>
      </c>
      <c r="G6" s="159" t="s">
        <v>2747</v>
      </c>
      <c r="H6" s="158"/>
      <c r="I6" s="158"/>
      <c r="J6" s="158"/>
      <c r="K6" s="158"/>
      <c r="L6" s="207">
        <v>161</v>
      </c>
      <c r="M6" s="158"/>
      <c r="N6" s="158"/>
      <c r="O6" s="158"/>
      <c r="P6" s="160">
        <f>SUM(H6:O6)</f>
        <v>161</v>
      </c>
      <c r="Q6" s="161" t="s">
        <v>31</v>
      </c>
      <c r="R6" s="160">
        <v>112910</v>
      </c>
      <c r="S6" s="163" t="s">
        <v>32</v>
      </c>
      <c r="T6" s="162" t="s">
        <v>53</v>
      </c>
      <c r="U6" s="162"/>
      <c r="V6" s="162"/>
      <c r="W6" s="162">
        <v>1013392</v>
      </c>
      <c r="X6" s="162"/>
      <c r="Y6" s="162"/>
    </row>
    <row r="7" spans="1:25" ht="23.25">
      <c r="A7" s="158" t="s">
        <v>1305</v>
      </c>
      <c r="B7" s="158" t="s">
        <v>66</v>
      </c>
      <c r="C7" s="158" t="s">
        <v>2771</v>
      </c>
      <c r="D7" s="158" t="s">
        <v>338</v>
      </c>
      <c r="E7" s="158" t="s">
        <v>2767</v>
      </c>
      <c r="F7" s="158">
        <v>10</v>
      </c>
      <c r="G7" s="159" t="s">
        <v>1258</v>
      </c>
      <c r="H7" s="158"/>
      <c r="I7" s="158"/>
      <c r="J7" s="158"/>
      <c r="K7" s="158"/>
      <c r="L7" s="158">
        <v>81</v>
      </c>
      <c r="M7" s="158"/>
      <c r="N7" s="158">
        <v>80</v>
      </c>
      <c r="O7" s="158"/>
      <c r="P7" s="160">
        <f>SUM(H7:O7)</f>
        <v>161</v>
      </c>
      <c r="Q7" s="161" t="s">
        <v>31</v>
      </c>
      <c r="R7" s="160">
        <v>112911</v>
      </c>
      <c r="S7" s="163" t="s">
        <v>32</v>
      </c>
      <c r="T7" s="162" t="s">
        <v>53</v>
      </c>
      <c r="U7" s="162"/>
      <c r="V7" s="162"/>
      <c r="W7" s="162">
        <v>1013393</v>
      </c>
      <c r="X7" s="162"/>
      <c r="Y7" s="162"/>
    </row>
    <row r="8" spans="1:25">
      <c r="A8" s="158"/>
      <c r="B8" s="158"/>
      <c r="C8" s="158"/>
      <c r="D8" s="158"/>
      <c r="E8" s="158"/>
      <c r="F8" s="158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/>
      <c r="R8" s="160"/>
      <c r="S8" s="16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158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160"/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484</v>
      </c>
      <c r="M10" s="164">
        <f>SUM(M3:M9)</f>
        <v>241</v>
      </c>
      <c r="N10" s="164">
        <f>SUM(N3:N9)</f>
        <v>80</v>
      </c>
      <c r="O10" s="164">
        <f>SUM(O3:O9)</f>
        <v>0</v>
      </c>
      <c r="P10" s="164">
        <f>SUM(P3:P9)</f>
        <v>805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2762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1235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2763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9" t="s">
        <v>2772</v>
      </c>
      <c r="R16" s="730"/>
      <c r="S16" s="730"/>
      <c r="T16" s="730"/>
      <c r="U16" s="730"/>
      <c r="V16" s="730"/>
      <c r="W16" s="730"/>
      <c r="X16" s="730"/>
      <c r="Y16" s="740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2763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6:F16"/>
    <mergeCell ref="H16:P16"/>
    <mergeCell ref="Q16:Y16"/>
    <mergeCell ref="B27:C27"/>
    <mergeCell ref="E27:E29"/>
    <mergeCell ref="F27:K29"/>
    <mergeCell ref="B28:C28"/>
    <mergeCell ref="B29:C29"/>
    <mergeCell ref="A1:F1"/>
    <mergeCell ref="H1:P1"/>
    <mergeCell ref="Q1:Y1"/>
    <mergeCell ref="B12:C12"/>
    <mergeCell ref="E12:E14"/>
    <mergeCell ref="F12:K14"/>
    <mergeCell ref="B13:C13"/>
    <mergeCell ref="B14:C14"/>
  </mergeCells>
  <conditionalFormatting sqref="W25 W10">
    <cfRule type="containsText" dxfId="547" priority="9" operator="containsText" text="Terminal 1">
      <formula>NOT(ISERROR(SEARCH("Terminal 1",W10)))</formula>
    </cfRule>
    <cfRule type="containsText" dxfId="546" priority="10" operator="containsText" text="OSCC">
      <formula>NOT(ISERROR(SEARCH("OSCC",W10)))</formula>
    </cfRule>
    <cfRule type="containsText" dxfId="545" priority="11" operator="containsText" text="GPC">
      <formula>NOT(ISERROR(SEARCH("GPC",W10)))</formula>
    </cfRule>
    <cfRule type="containsText" dxfId="544" priority="12" operator="containsText" text="Helsinki">
      <formula>NOT(ISERROR(SEARCH("Helsinki",W10)))</formula>
    </cfRule>
  </conditionalFormatting>
  <conditionalFormatting sqref="T18:U24">
    <cfRule type="containsText" dxfId="543" priority="5" operator="containsText" text="Terminal 1">
      <formula>NOT(ISERROR(SEARCH("Terminal 1",T18)))</formula>
    </cfRule>
    <cfRule type="containsText" dxfId="542" priority="6" operator="containsText" text="OSCC">
      <formula>NOT(ISERROR(SEARCH("OSCC",T18)))</formula>
    </cfRule>
    <cfRule type="containsText" dxfId="541" priority="7" operator="containsText" text="GPC">
      <formula>NOT(ISERROR(SEARCH("GPC",T18)))</formula>
    </cfRule>
    <cfRule type="containsText" dxfId="540" priority="8" operator="containsText" text="Helsinki">
      <formula>NOT(ISERROR(SEARCH("Helsinki",T18)))</formula>
    </cfRule>
  </conditionalFormatting>
  <conditionalFormatting sqref="T3:U9">
    <cfRule type="containsText" dxfId="539" priority="1" operator="containsText" text="Terminal 1">
      <formula>NOT(ISERROR(SEARCH("Terminal 1",T3)))</formula>
    </cfRule>
    <cfRule type="containsText" dxfId="538" priority="2" operator="containsText" text="OSCC">
      <formula>NOT(ISERROR(SEARCH("OSCC",T3)))</formula>
    </cfRule>
    <cfRule type="containsText" dxfId="537" priority="3" operator="containsText" text="GPC">
      <formula>NOT(ISERROR(SEARCH("GPC",T3)))</formula>
    </cfRule>
    <cfRule type="containsText" dxfId="536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U24 T3:U9" xr:uid="{16510314-47E2-470E-932B-878922C90640}">
      <formula1>"GPC, OSCC, Terminal 1, Helsinki"</formula1>
    </dataValidation>
  </dataValidations>
  <pageMargins left="0.7" right="0.7" top="0.75" bottom="0.75" header="0.3" footer="0.3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F264-1BE8-4A01-A139-4F6E90D38C35}">
  <dimension ref="A1:Y29"/>
  <sheetViews>
    <sheetView workbookViewId="0">
      <selection activeCell="W23" sqref="W2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7.28515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8.85546875" customWidth="1"/>
    <col min="22" max="22" width="10.28515625" bestFit="1" customWidth="1"/>
    <col min="23" max="23" width="12.42578125" customWidth="1"/>
    <col min="24" max="24" width="1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2773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2774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688</v>
      </c>
      <c r="B3" s="158" t="s">
        <v>66</v>
      </c>
      <c r="C3" s="158" t="s">
        <v>2775</v>
      </c>
      <c r="D3" s="158" t="s">
        <v>225</v>
      </c>
      <c r="E3" s="158" t="s">
        <v>2776</v>
      </c>
      <c r="F3" s="158">
        <v>10.3</v>
      </c>
      <c r="G3" s="159" t="s">
        <v>1258</v>
      </c>
      <c r="H3" s="158"/>
      <c r="I3" s="158"/>
      <c r="J3" s="158"/>
      <c r="K3" s="207">
        <v>53</v>
      </c>
      <c r="L3" s="207">
        <v>54</v>
      </c>
      <c r="M3" s="207">
        <v>54</v>
      </c>
      <c r="N3" s="158"/>
      <c r="O3" s="158"/>
      <c r="P3" s="160">
        <f>SUM(H3:O3)</f>
        <v>161</v>
      </c>
      <c r="Q3" s="161" t="s">
        <v>31</v>
      </c>
      <c r="R3" s="160">
        <v>112850</v>
      </c>
      <c r="S3" s="163" t="s">
        <v>32</v>
      </c>
      <c r="T3" s="162" t="s">
        <v>53</v>
      </c>
      <c r="U3" s="162" t="s">
        <v>654</v>
      </c>
      <c r="V3" s="162"/>
      <c r="W3" s="162">
        <v>1013309</v>
      </c>
      <c r="X3" s="162"/>
      <c r="Y3" s="162"/>
    </row>
    <row r="4" spans="1:25">
      <c r="A4" s="158" t="s">
        <v>1688</v>
      </c>
      <c r="B4" s="158" t="s">
        <v>1013</v>
      </c>
      <c r="C4" s="158" t="s">
        <v>2777</v>
      </c>
      <c r="D4" s="158" t="s">
        <v>747</v>
      </c>
      <c r="E4" s="158" t="s">
        <v>2778</v>
      </c>
      <c r="F4" s="158">
        <v>10.199999999999999</v>
      </c>
      <c r="G4" s="159" t="s">
        <v>1258</v>
      </c>
      <c r="H4" s="158"/>
      <c r="I4" s="158"/>
      <c r="J4" s="158"/>
      <c r="K4" s="158"/>
      <c r="L4" s="207">
        <v>161</v>
      </c>
      <c r="M4" s="158"/>
      <c r="N4" s="158"/>
      <c r="O4" s="158"/>
      <c r="P4" s="160">
        <f>SUM(H4:O4)</f>
        <v>161</v>
      </c>
      <c r="Q4" s="161" t="s">
        <v>31</v>
      </c>
      <c r="R4" s="160">
        <v>112851</v>
      </c>
      <c r="S4" s="163" t="s">
        <v>32</v>
      </c>
      <c r="T4" s="162" t="s">
        <v>59</v>
      </c>
      <c r="U4" s="162" t="s">
        <v>54</v>
      </c>
      <c r="V4" s="162"/>
      <c r="W4" s="162">
        <v>1013310</v>
      </c>
      <c r="X4" s="162"/>
      <c r="Y4" s="162"/>
    </row>
    <row r="5" spans="1:25">
      <c r="A5" s="158" t="s">
        <v>283</v>
      </c>
      <c r="B5" s="158" t="s">
        <v>1013</v>
      </c>
      <c r="C5" s="158" t="s">
        <v>2779</v>
      </c>
      <c r="D5" s="158" t="s">
        <v>747</v>
      </c>
      <c r="E5" s="158" t="s">
        <v>2778</v>
      </c>
      <c r="F5" s="158">
        <v>10.199999999999999</v>
      </c>
      <c r="G5" s="159" t="s">
        <v>1258</v>
      </c>
      <c r="H5" s="158"/>
      <c r="I5" s="158"/>
      <c r="J5" s="158"/>
      <c r="K5" s="158"/>
      <c r="L5" s="207">
        <v>161</v>
      </c>
      <c r="M5" s="158"/>
      <c r="N5" s="158"/>
      <c r="O5" s="158"/>
      <c r="P5" s="160">
        <f>SUM(H5:O5)</f>
        <v>161</v>
      </c>
      <c r="Q5" s="161" t="s">
        <v>31</v>
      </c>
      <c r="R5" s="160">
        <v>112852</v>
      </c>
      <c r="S5" s="163" t="s">
        <v>32</v>
      </c>
      <c r="T5" s="162" t="s">
        <v>59</v>
      </c>
      <c r="U5" s="162" t="s">
        <v>54</v>
      </c>
      <c r="V5" s="162"/>
      <c r="W5" s="162">
        <v>1013311</v>
      </c>
      <c r="X5" s="162"/>
      <c r="Y5" s="162"/>
    </row>
    <row r="6" spans="1:25">
      <c r="A6" s="158" t="s">
        <v>61</v>
      </c>
      <c r="B6" s="158" t="s">
        <v>208</v>
      </c>
      <c r="C6" s="158" t="s">
        <v>2780</v>
      </c>
      <c r="D6" s="158" t="s">
        <v>1720</v>
      </c>
      <c r="E6" s="158" t="s">
        <v>2781</v>
      </c>
      <c r="F6" s="158">
        <v>11.8</v>
      </c>
      <c r="G6" s="159" t="s">
        <v>1659</v>
      </c>
      <c r="H6" s="158"/>
      <c r="I6" s="158"/>
      <c r="J6" s="158"/>
      <c r="K6" s="158"/>
      <c r="L6" s="158"/>
      <c r="M6" s="158"/>
      <c r="N6" s="158">
        <v>161</v>
      </c>
      <c r="O6" s="158"/>
      <c r="P6" s="160">
        <f>SUM(H6:O6)</f>
        <v>161</v>
      </c>
      <c r="Q6" s="161" t="s">
        <v>31</v>
      </c>
      <c r="R6" s="160">
        <v>112853</v>
      </c>
      <c r="S6" s="163" t="s">
        <v>32</v>
      </c>
      <c r="T6" s="162" t="s">
        <v>53</v>
      </c>
      <c r="U6" s="162" t="s">
        <v>654</v>
      </c>
      <c r="V6" s="162"/>
      <c r="W6" s="162">
        <v>1013312</v>
      </c>
      <c r="X6" s="162"/>
      <c r="Y6" s="162"/>
    </row>
    <row r="7" spans="1:25" ht="23.25">
      <c r="A7" s="158" t="s">
        <v>1066</v>
      </c>
      <c r="B7" s="158" t="s">
        <v>985</v>
      </c>
      <c r="C7" s="158" t="s">
        <v>2782</v>
      </c>
      <c r="D7" s="158" t="s">
        <v>987</v>
      </c>
      <c r="E7" s="158" t="s">
        <v>2783</v>
      </c>
      <c r="F7" s="158">
        <v>27</v>
      </c>
      <c r="G7" s="159"/>
      <c r="H7" s="158"/>
      <c r="I7" s="158"/>
      <c r="J7" s="158"/>
      <c r="K7" s="158"/>
      <c r="L7" s="207">
        <v>54</v>
      </c>
      <c r="M7" s="158"/>
      <c r="N7" s="158"/>
      <c r="O7" s="158"/>
      <c r="P7" s="160">
        <f>SUM(H7:O7)</f>
        <v>54</v>
      </c>
      <c r="Q7" s="160" t="s">
        <v>33</v>
      </c>
      <c r="R7" s="160">
        <v>112811</v>
      </c>
      <c r="S7" s="160" t="s">
        <v>34</v>
      </c>
      <c r="T7" s="162" t="s">
        <v>213</v>
      </c>
      <c r="U7" s="162" t="s">
        <v>60</v>
      </c>
      <c r="V7" s="162"/>
      <c r="W7" s="162">
        <v>1013313</v>
      </c>
      <c r="X7" s="162"/>
      <c r="Y7" s="162"/>
    </row>
    <row r="8" spans="1:25">
      <c r="A8" s="158" t="s">
        <v>788</v>
      </c>
      <c r="B8" s="158" t="s">
        <v>66</v>
      </c>
      <c r="C8" s="158" t="s">
        <v>2784</v>
      </c>
      <c r="D8" s="158" t="s">
        <v>225</v>
      </c>
      <c r="E8" s="158" t="s">
        <v>2776</v>
      </c>
      <c r="F8" s="158">
        <v>10.3</v>
      </c>
      <c r="G8" s="159" t="s">
        <v>2747</v>
      </c>
      <c r="H8" s="158"/>
      <c r="I8" s="158"/>
      <c r="J8" s="158"/>
      <c r="K8" s="207">
        <v>30</v>
      </c>
      <c r="L8" s="207">
        <v>71</v>
      </c>
      <c r="M8" s="207">
        <v>60</v>
      </c>
      <c r="N8" s="158"/>
      <c r="O8" s="158"/>
      <c r="P8" s="160">
        <f>SUM(H8:O8)</f>
        <v>161</v>
      </c>
      <c r="Q8" s="161" t="s">
        <v>31</v>
      </c>
      <c r="R8" s="160">
        <v>112854</v>
      </c>
      <c r="S8" s="163" t="s">
        <v>32</v>
      </c>
      <c r="T8" s="162" t="s">
        <v>53</v>
      </c>
      <c r="U8" s="162" t="s">
        <v>654</v>
      </c>
      <c r="V8" s="162"/>
      <c r="W8" s="162">
        <v>1013314</v>
      </c>
      <c r="X8" s="162"/>
      <c r="Y8" s="162" t="s">
        <v>2785</v>
      </c>
    </row>
    <row r="9" spans="1:25">
      <c r="A9" s="158" t="s">
        <v>160</v>
      </c>
      <c r="B9" s="158" t="s">
        <v>161</v>
      </c>
      <c r="C9" s="158" t="s">
        <v>2786</v>
      </c>
      <c r="D9" s="158" t="s">
        <v>2787</v>
      </c>
      <c r="E9" s="158" t="s">
        <v>2788</v>
      </c>
      <c r="F9" s="236">
        <v>11.8</v>
      </c>
      <c r="G9" s="159"/>
      <c r="H9" s="158"/>
      <c r="I9" s="158"/>
      <c r="J9" s="158"/>
      <c r="K9" s="158"/>
      <c r="L9" s="158"/>
      <c r="M9" s="207">
        <v>24</v>
      </c>
      <c r="N9" s="207">
        <v>12</v>
      </c>
      <c r="O9" s="207">
        <v>8</v>
      </c>
      <c r="P9" s="160">
        <f>SUM(H9:O9)</f>
        <v>44</v>
      </c>
      <c r="Q9" s="160" t="s">
        <v>33</v>
      </c>
      <c r="R9" s="160">
        <v>112815</v>
      </c>
      <c r="S9" s="160" t="s">
        <v>34</v>
      </c>
      <c r="T9" s="162" t="s">
        <v>59</v>
      </c>
      <c r="U9" s="162" t="s">
        <v>54</v>
      </c>
      <c r="V9" s="162"/>
      <c r="W9" s="162">
        <v>1013315</v>
      </c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83</v>
      </c>
      <c r="L10" s="164">
        <f>SUM(L3:L9)</f>
        <v>501</v>
      </c>
      <c r="M10" s="164">
        <f>SUM(M3:M9)</f>
        <v>138</v>
      </c>
      <c r="N10" s="164">
        <f>SUM(N3:N9)</f>
        <v>173</v>
      </c>
      <c r="O10" s="164">
        <f>SUM(O3:O9)</f>
        <v>8</v>
      </c>
      <c r="P10" s="164">
        <f>SUM(P3:P9)</f>
        <v>903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2762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1235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2763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2789</v>
      </c>
      <c r="B16" s="730"/>
      <c r="C16" s="730"/>
      <c r="D16" s="730"/>
      <c r="E16" s="730"/>
      <c r="F16" s="740"/>
      <c r="G16" s="79"/>
      <c r="H16" s="739" t="s">
        <v>1</v>
      </c>
      <c r="I16" s="730"/>
      <c r="J16" s="730"/>
      <c r="K16" s="730"/>
      <c r="L16" s="730"/>
      <c r="M16" s="730"/>
      <c r="N16" s="730"/>
      <c r="O16" s="730"/>
      <c r="P16" s="740"/>
      <c r="Q16" s="739" t="s">
        <v>2790</v>
      </c>
      <c r="R16" s="730"/>
      <c r="S16" s="730"/>
      <c r="T16" s="730"/>
      <c r="U16" s="730"/>
      <c r="V16" s="730"/>
      <c r="W16" s="730"/>
      <c r="X16" s="730"/>
      <c r="Y16" s="740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394" t="s">
        <v>61</v>
      </c>
      <c r="B18" s="158" t="s">
        <v>66</v>
      </c>
      <c r="C18" s="158" t="s">
        <v>2791</v>
      </c>
      <c r="D18" s="158" t="s">
        <v>338</v>
      </c>
      <c r="E18" s="158" t="s">
        <v>2792</v>
      </c>
      <c r="F18" s="158">
        <v>10</v>
      </c>
      <c r="G18" s="159" t="s">
        <v>1258</v>
      </c>
      <c r="H18" s="158"/>
      <c r="I18" s="158"/>
      <c r="J18" s="158"/>
      <c r="K18" s="158"/>
      <c r="L18" s="207">
        <v>107</v>
      </c>
      <c r="M18" s="207">
        <v>27</v>
      </c>
      <c r="N18" s="158">
        <v>27</v>
      </c>
      <c r="O18" s="158"/>
      <c r="P18" s="160">
        <f>SUM(H18:O18)</f>
        <v>161</v>
      </c>
      <c r="Q18" s="161" t="s">
        <v>31</v>
      </c>
      <c r="R18" s="160">
        <v>112855</v>
      </c>
      <c r="S18" s="163" t="s">
        <v>32</v>
      </c>
      <c r="T18" s="162" t="s">
        <v>53</v>
      </c>
      <c r="U18" s="162"/>
      <c r="V18" s="162"/>
      <c r="W18" s="162">
        <v>1013316</v>
      </c>
      <c r="X18" s="162"/>
      <c r="Y18" s="162"/>
    </row>
    <row r="19" spans="1:25">
      <c r="A19" s="395" t="s">
        <v>931</v>
      </c>
      <c r="B19" s="158" t="s">
        <v>66</v>
      </c>
      <c r="C19" s="158" t="s">
        <v>2793</v>
      </c>
      <c r="D19" s="158" t="s">
        <v>338</v>
      </c>
      <c r="E19" s="158" t="s">
        <v>2792</v>
      </c>
      <c r="F19" s="158">
        <v>10</v>
      </c>
      <c r="G19" s="159" t="s">
        <v>1258</v>
      </c>
      <c r="H19" s="158"/>
      <c r="I19" s="158"/>
      <c r="J19" s="158"/>
      <c r="K19" s="158"/>
      <c r="L19" s="158">
        <v>80</v>
      </c>
      <c r="M19" s="158">
        <v>54</v>
      </c>
      <c r="N19" s="158">
        <v>27</v>
      </c>
      <c r="O19" s="158"/>
      <c r="P19" s="160">
        <f>SUM(H19:O19)</f>
        <v>161</v>
      </c>
      <c r="Q19" s="161" t="s">
        <v>31</v>
      </c>
      <c r="R19" s="160">
        <v>112856</v>
      </c>
      <c r="S19" s="163" t="s">
        <v>32</v>
      </c>
      <c r="T19" s="162" t="s">
        <v>53</v>
      </c>
      <c r="U19" s="162"/>
      <c r="V19" s="162"/>
      <c r="W19" s="162">
        <v>1013317</v>
      </c>
      <c r="X19" s="162"/>
      <c r="Y19" s="162"/>
    </row>
    <row r="20" spans="1:25">
      <c r="A20" s="395" t="s">
        <v>798</v>
      </c>
      <c r="B20" s="158" t="s">
        <v>66</v>
      </c>
      <c r="C20" s="158" t="s">
        <v>2794</v>
      </c>
      <c r="D20" s="158" t="s">
        <v>338</v>
      </c>
      <c r="E20" s="158" t="s">
        <v>2792</v>
      </c>
      <c r="F20" s="158">
        <v>10</v>
      </c>
      <c r="G20" s="159" t="s">
        <v>1258</v>
      </c>
      <c r="H20" s="158"/>
      <c r="I20" s="158"/>
      <c r="J20" s="158"/>
      <c r="K20" s="158"/>
      <c r="L20" s="158">
        <v>80</v>
      </c>
      <c r="M20" s="158">
        <v>54</v>
      </c>
      <c r="N20" s="158">
        <v>27</v>
      </c>
      <c r="O20" s="158"/>
      <c r="P20" s="160">
        <f>SUM(H20:O20)</f>
        <v>161</v>
      </c>
      <c r="Q20" s="161" t="s">
        <v>31</v>
      </c>
      <c r="R20" s="160">
        <v>112849</v>
      </c>
      <c r="S20" s="163" t="s">
        <v>32</v>
      </c>
      <c r="T20" s="162" t="s">
        <v>53</v>
      </c>
      <c r="U20" s="162"/>
      <c r="V20" s="162"/>
      <c r="W20" s="162">
        <v>1013318</v>
      </c>
      <c r="X20" s="162"/>
      <c r="Y20" s="162"/>
    </row>
    <row r="21" spans="1:25">
      <c r="A21" s="395" t="s">
        <v>1688</v>
      </c>
      <c r="B21" s="158" t="s">
        <v>66</v>
      </c>
      <c r="C21" s="158" t="s">
        <v>2795</v>
      </c>
      <c r="D21" s="158" t="s">
        <v>338</v>
      </c>
      <c r="E21" s="158" t="s">
        <v>2792</v>
      </c>
      <c r="F21" s="158">
        <v>10</v>
      </c>
      <c r="G21" s="159" t="s">
        <v>1258</v>
      </c>
      <c r="H21" s="158"/>
      <c r="I21" s="158"/>
      <c r="J21" s="158"/>
      <c r="K21" s="158"/>
      <c r="L21" s="158">
        <v>80</v>
      </c>
      <c r="M21" s="158">
        <v>54</v>
      </c>
      <c r="N21" s="158">
        <v>27</v>
      </c>
      <c r="O21" s="158"/>
      <c r="P21" s="160">
        <f>SUM(H21:O21)</f>
        <v>161</v>
      </c>
      <c r="Q21" s="161" t="s">
        <v>31</v>
      </c>
      <c r="R21" s="160">
        <v>112857</v>
      </c>
      <c r="S21" s="163" t="s">
        <v>32</v>
      </c>
      <c r="T21" s="162" t="s">
        <v>53</v>
      </c>
      <c r="U21" s="162"/>
      <c r="V21" s="162"/>
      <c r="W21" s="162">
        <v>1013319</v>
      </c>
      <c r="X21" s="162"/>
      <c r="Y21" s="162"/>
    </row>
    <row r="22" spans="1:25">
      <c r="A22" s="395" t="s">
        <v>304</v>
      </c>
      <c r="B22" s="158" t="s">
        <v>66</v>
      </c>
      <c r="C22" s="158" t="s">
        <v>2796</v>
      </c>
      <c r="D22" s="158" t="s">
        <v>338</v>
      </c>
      <c r="E22" s="158" t="s">
        <v>2792</v>
      </c>
      <c r="F22" s="158">
        <v>10</v>
      </c>
      <c r="G22" s="159" t="s">
        <v>1258</v>
      </c>
      <c r="H22" s="158"/>
      <c r="I22" s="158"/>
      <c r="J22" s="158"/>
      <c r="K22" s="158"/>
      <c r="L22" s="158">
        <v>92</v>
      </c>
      <c r="M22" s="158">
        <v>54</v>
      </c>
      <c r="N22" s="158">
        <v>15</v>
      </c>
      <c r="O22" s="158"/>
      <c r="P22" s="160">
        <f>SUM(H22:O22)</f>
        <v>161</v>
      </c>
      <c r="Q22" s="161" t="s">
        <v>31</v>
      </c>
      <c r="R22" s="160">
        <v>112858</v>
      </c>
      <c r="S22" s="163" t="s">
        <v>32</v>
      </c>
      <c r="T22" s="162" t="s">
        <v>53</v>
      </c>
      <c r="U22" s="162"/>
      <c r="V22" s="162"/>
      <c r="W22" s="162">
        <v>1013320</v>
      </c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/>
      <c r="R23" s="160"/>
      <c r="S23" s="160"/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/>
      <c r="R24" s="160"/>
      <c r="S24" s="160"/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439</v>
      </c>
      <c r="M25" s="164">
        <f>SUM(M18:M24)</f>
        <v>243</v>
      </c>
      <c r="N25" s="164">
        <f>SUM(N18:N24)</f>
        <v>123</v>
      </c>
      <c r="O25" s="164">
        <f>SUM(O18:O24)</f>
        <v>0</v>
      </c>
      <c r="P25" s="164">
        <f>SUM(P18:P24)</f>
        <v>805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2763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">
    <cfRule type="containsText" dxfId="535" priority="12" operator="containsText" text="Terminal 1">
      <formula>NOT(ISERROR(SEARCH("Terminal 1",W10)))</formula>
    </cfRule>
    <cfRule type="containsText" dxfId="534" priority="13" operator="containsText" text="OSCC">
      <formula>NOT(ISERROR(SEARCH("OSCC",W10)))</formula>
    </cfRule>
    <cfRule type="containsText" dxfId="533" priority="14" operator="containsText" text="GPC">
      <formula>NOT(ISERROR(SEARCH("GPC",W10)))</formula>
    </cfRule>
    <cfRule type="containsText" dxfId="532" priority="15" operator="containsText" text="Helsinki">
      <formula>NOT(ISERROR(SEARCH("Helsinki",W10)))</formula>
    </cfRule>
  </conditionalFormatting>
  <conditionalFormatting sqref="T18:T24">
    <cfRule type="containsText" dxfId="531" priority="8" operator="containsText" text="Terminal 1">
      <formula>NOT(ISERROR(SEARCH("Terminal 1",T18)))</formula>
    </cfRule>
    <cfRule type="containsText" dxfId="530" priority="9" operator="containsText" text="OSCC">
      <formula>NOT(ISERROR(SEARCH("OSCC",T18)))</formula>
    </cfRule>
    <cfRule type="containsText" dxfId="529" priority="10" operator="containsText" text="GPC">
      <formula>NOT(ISERROR(SEARCH("GPC",T18)))</formula>
    </cfRule>
    <cfRule type="containsText" dxfId="528" priority="11" operator="containsText" text="Helsinki">
      <formula>NOT(ISERROR(SEARCH("Helsinki",T18)))</formula>
    </cfRule>
  </conditionalFormatting>
  <conditionalFormatting sqref="T3:T9">
    <cfRule type="containsText" dxfId="527" priority="4" operator="containsText" text="Terminal 1">
      <formula>NOT(ISERROR(SEARCH("Terminal 1",T3)))</formula>
    </cfRule>
    <cfRule type="containsText" dxfId="526" priority="5" operator="containsText" text="OSCC">
      <formula>NOT(ISERROR(SEARCH("OSCC",T3)))</formula>
    </cfRule>
    <cfRule type="containsText" dxfId="525" priority="6" operator="containsText" text="GPC">
      <formula>NOT(ISERROR(SEARCH("GPC",T3)))</formula>
    </cfRule>
    <cfRule type="containsText" dxfId="524" priority="7" operator="containsText" text="Helsinki">
      <formula>NOT(ISERROR(SEARCH("Helsinki",T3)))</formula>
    </cfRule>
  </conditionalFormatting>
  <conditionalFormatting sqref="U3:U9 U18:U24">
    <cfRule type="cellIs" dxfId="523" priority="1" operator="equal">
      <formula>"LAST"</formula>
    </cfRule>
    <cfRule type="cellIs" dxfId="522" priority="2" operator="equal">
      <formula>"FIRST"</formula>
    </cfRule>
    <cfRule type="cellIs" dxfId="521" priority="3" operator="equal">
      <formula>"MIDDLE"</formula>
    </cfRule>
  </conditionalFormatting>
  <dataValidations count="2">
    <dataValidation type="list" showInputMessage="1" showErrorMessage="1" sqref="W10 W25 T18:T24 T3:T9" xr:uid="{268AB441-622D-410C-B4D1-858F495193CE}">
      <formula1>"GPC, OSCC, Terminal 1, Helsinki"</formula1>
    </dataValidation>
    <dataValidation type="list" allowBlank="1" showInputMessage="1" showErrorMessage="1" sqref="U3:U9 U18:U24" xr:uid="{28E98B19-40DF-445A-ACE7-56F912B906F5}">
      <formula1>"FIRST, MIDDLE, LAST"</formula1>
    </dataValidation>
  </dataValidations>
  <pageMargins left="0.7" right="0.7" top="0.75" bottom="0.75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FC65-E1B5-412E-88D8-CAA0502432C4}">
  <sheetPr>
    <tabColor theme="7" tint="-0.249977111117893"/>
  </sheetPr>
  <dimension ref="A1:Y30"/>
  <sheetViews>
    <sheetView workbookViewId="0">
      <selection activeCell="W10" sqref="W1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0.7109375" customWidth="1"/>
    <col min="21" max="21" width="13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2764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2797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788</v>
      </c>
      <c r="B3" s="158" t="s">
        <v>66</v>
      </c>
      <c r="C3" s="158" t="s">
        <v>2798</v>
      </c>
      <c r="D3" s="158" t="s">
        <v>619</v>
      </c>
      <c r="E3" s="158" t="s">
        <v>2799</v>
      </c>
      <c r="F3" s="158">
        <v>10.3</v>
      </c>
      <c r="G3" s="159" t="s">
        <v>2747</v>
      </c>
      <c r="H3" s="158"/>
      <c r="I3" s="158"/>
      <c r="J3" s="158"/>
      <c r="K3" s="158">
        <v>80</v>
      </c>
      <c r="L3" s="158">
        <v>81</v>
      </c>
      <c r="M3" s="158"/>
      <c r="N3" s="158"/>
      <c r="O3" s="158"/>
      <c r="P3" s="160">
        <f>SUM(H3:O3)</f>
        <v>161</v>
      </c>
      <c r="Q3" s="161" t="s">
        <v>31</v>
      </c>
      <c r="R3" s="160">
        <v>112739</v>
      </c>
      <c r="S3" s="163" t="s">
        <v>32</v>
      </c>
      <c r="T3" s="162" t="s">
        <v>59</v>
      </c>
      <c r="U3" s="162" t="s">
        <v>2800</v>
      </c>
      <c r="V3" s="162"/>
      <c r="W3" s="162">
        <v>1013214</v>
      </c>
      <c r="X3" s="162"/>
      <c r="Y3" s="162"/>
    </row>
    <row r="4" spans="1:25" ht="23.25">
      <c r="A4" s="158" t="s">
        <v>61</v>
      </c>
      <c r="B4" s="158" t="s">
        <v>208</v>
      </c>
      <c r="C4" s="158" t="s">
        <v>2801</v>
      </c>
      <c r="D4" s="158" t="s">
        <v>1652</v>
      </c>
      <c r="E4" s="158" t="s">
        <v>2802</v>
      </c>
      <c r="F4" s="158">
        <v>11.8</v>
      </c>
      <c r="G4" s="159" t="s">
        <v>1659</v>
      </c>
      <c r="H4" s="158"/>
      <c r="I4" s="158"/>
      <c r="J4" s="158"/>
      <c r="K4" s="158"/>
      <c r="L4" s="158"/>
      <c r="M4" s="158"/>
      <c r="N4" s="158">
        <v>80</v>
      </c>
      <c r="O4" s="158">
        <v>81</v>
      </c>
      <c r="P4" s="160">
        <f>SUM(H4:O4)</f>
        <v>161</v>
      </c>
      <c r="Q4" s="161" t="s">
        <v>31</v>
      </c>
      <c r="R4" s="160">
        <v>112741</v>
      </c>
      <c r="S4" s="163" t="s">
        <v>32</v>
      </c>
      <c r="T4" s="162" t="s">
        <v>53</v>
      </c>
      <c r="U4" s="162" t="s">
        <v>2803</v>
      </c>
      <c r="V4" s="162"/>
      <c r="W4" s="162">
        <v>1013215</v>
      </c>
      <c r="X4" s="162"/>
      <c r="Y4" s="162"/>
    </row>
    <row r="5" spans="1:25" ht="23.25">
      <c r="A5" s="158" t="s">
        <v>63</v>
      </c>
      <c r="B5" s="158" t="s">
        <v>208</v>
      </c>
      <c r="C5" s="158" t="s">
        <v>2804</v>
      </c>
      <c r="D5" s="158" t="s">
        <v>1652</v>
      </c>
      <c r="E5" s="158" t="s">
        <v>2802</v>
      </c>
      <c r="F5" s="158">
        <v>11.8</v>
      </c>
      <c r="G5" s="159" t="s">
        <v>1659</v>
      </c>
      <c r="H5" s="158"/>
      <c r="I5" s="158"/>
      <c r="J5" s="158"/>
      <c r="K5" s="158"/>
      <c r="L5" s="158"/>
      <c r="M5" s="158"/>
      <c r="N5" s="158">
        <v>161</v>
      </c>
      <c r="O5" s="158"/>
      <c r="P5" s="160">
        <f t="shared" ref="P5" si="0">SUM(H5:O5)</f>
        <v>161</v>
      </c>
      <c r="Q5" s="161" t="s">
        <v>31</v>
      </c>
      <c r="R5" s="160">
        <v>112738</v>
      </c>
      <c r="S5" s="163" t="s">
        <v>32</v>
      </c>
      <c r="T5" s="162" t="s">
        <v>53</v>
      </c>
      <c r="U5" s="162" t="s">
        <v>2803</v>
      </c>
      <c r="V5" s="162"/>
      <c r="W5" s="162">
        <v>1013216</v>
      </c>
      <c r="X5" s="162"/>
      <c r="Y5" s="162"/>
    </row>
    <row r="6" spans="1:25">
      <c r="A6" s="158" t="s">
        <v>788</v>
      </c>
      <c r="B6" s="158" t="s">
        <v>66</v>
      </c>
      <c r="C6" s="158" t="s">
        <v>2805</v>
      </c>
      <c r="D6" s="158" t="s">
        <v>619</v>
      </c>
      <c r="E6" s="158" t="s">
        <v>2799</v>
      </c>
      <c r="F6" s="158">
        <v>10.3</v>
      </c>
      <c r="G6" s="159" t="s">
        <v>2747</v>
      </c>
      <c r="H6" s="158"/>
      <c r="I6" s="158"/>
      <c r="J6" s="158"/>
      <c r="K6" s="158">
        <v>80</v>
      </c>
      <c r="L6" s="158">
        <v>81</v>
      </c>
      <c r="M6" s="158"/>
      <c r="N6" s="158"/>
      <c r="O6" s="158"/>
      <c r="P6" s="160">
        <f>SUM(H6:O6)</f>
        <v>161</v>
      </c>
      <c r="Q6" s="161" t="s">
        <v>31</v>
      </c>
      <c r="R6" s="160">
        <v>112740</v>
      </c>
      <c r="S6" s="163" t="s">
        <v>32</v>
      </c>
      <c r="T6" s="162" t="s">
        <v>59</v>
      </c>
      <c r="U6" s="162" t="s">
        <v>2800</v>
      </c>
      <c r="V6" s="162"/>
      <c r="W6" s="162">
        <v>1013217</v>
      </c>
      <c r="X6" s="162"/>
      <c r="Y6" s="162"/>
    </row>
    <row r="7" spans="1:25" ht="23.25">
      <c r="A7" s="158" t="s">
        <v>63</v>
      </c>
      <c r="B7" s="158" t="s">
        <v>66</v>
      </c>
      <c r="C7" s="158" t="s">
        <v>2806</v>
      </c>
      <c r="D7" s="158" t="s">
        <v>225</v>
      </c>
      <c r="E7" s="158" t="s">
        <v>2807</v>
      </c>
      <c r="F7" s="158">
        <v>10.3</v>
      </c>
      <c r="G7" s="159" t="s">
        <v>1539</v>
      </c>
      <c r="H7" s="158"/>
      <c r="I7" s="158"/>
      <c r="J7" s="158"/>
      <c r="K7" s="158"/>
      <c r="L7" s="158"/>
      <c r="M7" s="158">
        <v>57</v>
      </c>
      <c r="N7" s="158">
        <v>73</v>
      </c>
      <c r="O7" s="158"/>
      <c r="P7" s="160">
        <f>SUM(H7:O7)</f>
        <v>130</v>
      </c>
      <c r="Q7" s="161" t="s">
        <v>31</v>
      </c>
      <c r="R7" s="160">
        <v>112736</v>
      </c>
      <c r="S7" s="163" t="s">
        <v>32</v>
      </c>
      <c r="T7" s="162" t="s">
        <v>53</v>
      </c>
      <c r="U7" s="162" t="s">
        <v>2803</v>
      </c>
      <c r="V7" s="162"/>
      <c r="W7" s="162">
        <v>1013218</v>
      </c>
      <c r="X7" s="162"/>
      <c r="Y7" s="162"/>
    </row>
    <row r="8" spans="1:25">
      <c r="A8" s="158" t="s">
        <v>156</v>
      </c>
      <c r="B8" s="158" t="s">
        <v>72</v>
      </c>
      <c r="C8" s="158" t="s">
        <v>2808</v>
      </c>
      <c r="D8" s="158" t="s">
        <v>2418</v>
      </c>
      <c r="E8" s="158" t="s">
        <v>2809</v>
      </c>
      <c r="F8" s="158" t="s">
        <v>2715</v>
      </c>
      <c r="G8" s="159"/>
      <c r="H8" s="158"/>
      <c r="I8" s="158"/>
      <c r="J8" s="158"/>
      <c r="K8" s="158"/>
      <c r="L8" s="158"/>
      <c r="M8" s="158">
        <v>81</v>
      </c>
      <c r="N8" s="158">
        <v>80</v>
      </c>
      <c r="O8" s="158"/>
      <c r="P8" s="160">
        <f>SUM(H8:O8)</f>
        <v>161</v>
      </c>
      <c r="Q8" s="160" t="s">
        <v>33</v>
      </c>
      <c r="R8" s="160">
        <v>112731</v>
      </c>
      <c r="S8" s="160" t="s">
        <v>34</v>
      </c>
      <c r="T8" s="162" t="s">
        <v>213</v>
      </c>
      <c r="U8" s="162" t="s">
        <v>2810</v>
      </c>
      <c r="V8" s="162"/>
      <c r="W8" s="162">
        <v>1013219</v>
      </c>
      <c r="X8" s="162"/>
      <c r="Y8" s="162"/>
    </row>
    <row r="9" spans="1:25">
      <c r="A9" s="158" t="s">
        <v>2811</v>
      </c>
      <c r="B9" s="158" t="s">
        <v>2812</v>
      </c>
      <c r="C9" s="158" t="s">
        <v>2813</v>
      </c>
      <c r="D9" s="158" t="s">
        <v>2814</v>
      </c>
      <c r="E9" s="158" t="s">
        <v>2815</v>
      </c>
      <c r="F9" s="158">
        <v>16.3</v>
      </c>
      <c r="G9" s="159"/>
      <c r="H9" s="158"/>
      <c r="I9" s="158"/>
      <c r="J9" s="158">
        <v>30</v>
      </c>
      <c r="K9" s="158"/>
      <c r="L9" s="158"/>
      <c r="M9" s="158"/>
      <c r="N9" s="158"/>
      <c r="O9" s="158"/>
      <c r="P9" s="160">
        <f>SUM(H9:O9)</f>
        <v>30</v>
      </c>
      <c r="Q9" s="160" t="s">
        <v>33</v>
      </c>
      <c r="R9" s="160">
        <v>112732</v>
      </c>
      <c r="S9" s="160" t="s">
        <v>34</v>
      </c>
      <c r="T9" s="162" t="s">
        <v>53</v>
      </c>
      <c r="U9" s="162" t="s">
        <v>2803</v>
      </c>
      <c r="V9" s="162"/>
      <c r="W9" s="162">
        <v>1013220</v>
      </c>
      <c r="X9" s="162"/>
      <c r="Y9" s="162"/>
    </row>
    <row r="10" spans="1:25">
      <c r="A10" s="158"/>
      <c r="B10" s="158"/>
      <c r="C10" s="158"/>
      <c r="D10" s="158"/>
      <c r="E10" s="158"/>
      <c r="F10" s="158"/>
      <c r="G10" s="159"/>
      <c r="H10" s="158"/>
      <c r="I10" s="158"/>
      <c r="J10" s="158"/>
      <c r="K10" s="158"/>
      <c r="L10" s="158"/>
      <c r="M10" s="158"/>
      <c r="N10" s="158"/>
      <c r="O10" s="158"/>
      <c r="P10" s="160"/>
      <c r="Q10" s="310"/>
      <c r="R10" s="160"/>
      <c r="S10" s="160"/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30</v>
      </c>
      <c r="K11" s="164">
        <f>SUM(K3:K10)</f>
        <v>160</v>
      </c>
      <c r="L11" s="164">
        <f>SUM(L3:L10)</f>
        <v>162</v>
      </c>
      <c r="M11" s="164">
        <f>SUM(M3:M10)</f>
        <v>138</v>
      </c>
      <c r="N11" s="164">
        <f>SUM(N3:N10)</f>
        <v>394</v>
      </c>
      <c r="O11" s="164">
        <f>SUM(O3:O10)</f>
        <v>81</v>
      </c>
      <c r="P11" s="164">
        <f>SUM(P3:P10)</f>
        <v>965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2762</v>
      </c>
      <c r="C13" s="734"/>
      <c r="D13" s="237"/>
      <c r="E13" s="735" t="s">
        <v>37</v>
      </c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1235</v>
      </c>
      <c r="C14" s="737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2763</v>
      </c>
      <c r="B15" s="738"/>
      <c r="C15" s="738"/>
      <c r="D15" s="237"/>
      <c r="E15" s="735"/>
      <c r="F15" s="741"/>
      <c r="G15" s="741"/>
      <c r="H15" s="741"/>
      <c r="I15" s="741"/>
      <c r="J15" s="741"/>
      <c r="K15" s="741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 t="s">
        <v>2816</v>
      </c>
      <c r="C16" s="224">
        <v>91600842</v>
      </c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9" t="s">
        <v>2764</v>
      </c>
      <c r="R17" s="730"/>
      <c r="S17" s="730"/>
      <c r="T17" s="730"/>
      <c r="U17" s="730"/>
      <c r="V17" s="730"/>
      <c r="W17" s="730"/>
      <c r="X17" s="730"/>
      <c r="Y17" s="740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54"/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2763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W26 W11 T3:T10">
    <cfRule type="containsText" dxfId="520" priority="9" operator="containsText" text="Terminal 1">
      <formula>NOT(ISERROR(SEARCH("Terminal 1",T3)))</formula>
    </cfRule>
    <cfRule type="containsText" dxfId="519" priority="10" operator="containsText" text="OSCC">
      <formula>NOT(ISERROR(SEARCH("OSCC",T3)))</formula>
    </cfRule>
    <cfRule type="containsText" dxfId="518" priority="11" operator="containsText" text="GPC">
      <formula>NOT(ISERROR(SEARCH("GPC",T3)))</formula>
    </cfRule>
    <cfRule type="containsText" dxfId="517" priority="12" operator="containsText" text="Helsinki">
      <formula>NOT(ISERROR(SEARCH("Helsinki",T3)))</formula>
    </cfRule>
  </conditionalFormatting>
  <conditionalFormatting sqref="T19:U25">
    <cfRule type="containsText" dxfId="516" priority="5" operator="containsText" text="Terminal 1">
      <formula>NOT(ISERROR(SEARCH("Terminal 1",T19)))</formula>
    </cfRule>
    <cfRule type="containsText" dxfId="515" priority="6" operator="containsText" text="OSCC">
      <formula>NOT(ISERROR(SEARCH("OSCC",T19)))</formula>
    </cfRule>
    <cfRule type="containsText" dxfId="514" priority="7" operator="containsText" text="GPC">
      <formula>NOT(ISERROR(SEARCH("GPC",T19)))</formula>
    </cfRule>
    <cfRule type="containsText" dxfId="513" priority="8" operator="containsText" text="Helsinki">
      <formula>NOT(ISERROR(SEARCH("Helsinki",T19)))</formula>
    </cfRule>
  </conditionalFormatting>
  <dataValidations count="1">
    <dataValidation type="list" showInputMessage="1" showErrorMessage="1" sqref="W26 T19:U25 W11 T3:T10" xr:uid="{12968443-26C3-48E2-8ECC-8E17DEE81879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AB7A-53F0-4C0A-B13A-FF115AAB9B71}">
  <sheetPr>
    <tabColor theme="7" tint="-0.249977111117893"/>
  </sheetPr>
  <dimension ref="A1:Y29"/>
  <sheetViews>
    <sheetView workbookViewId="0">
      <selection activeCell="J11" sqref="J1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1" width="10.85546875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2764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/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209" t="s">
        <v>688</v>
      </c>
      <c r="B3" s="331" t="s">
        <v>66</v>
      </c>
      <c r="C3" s="278" t="s">
        <v>2817</v>
      </c>
      <c r="D3" s="158" t="s">
        <v>338</v>
      </c>
      <c r="E3" s="158" t="s">
        <v>2818</v>
      </c>
      <c r="F3" s="158">
        <v>9.9</v>
      </c>
      <c r="G3" s="159" t="s">
        <v>1258</v>
      </c>
      <c r="H3" s="158"/>
      <c r="I3" s="158"/>
      <c r="J3" s="209"/>
      <c r="K3" s="341">
        <v>54</v>
      </c>
      <c r="L3" s="341">
        <v>54</v>
      </c>
      <c r="M3" s="341">
        <v>53</v>
      </c>
      <c r="N3" s="341"/>
      <c r="O3" s="278"/>
      <c r="P3" s="160">
        <f>SUM(H3:O3)</f>
        <v>161</v>
      </c>
      <c r="Q3" s="161" t="s">
        <v>31</v>
      </c>
      <c r="R3" s="160">
        <v>112678</v>
      </c>
      <c r="S3" s="163" t="s">
        <v>32</v>
      </c>
      <c r="T3" s="162" t="s">
        <v>53</v>
      </c>
      <c r="U3" s="162" t="s">
        <v>2803</v>
      </c>
      <c r="V3" s="162"/>
      <c r="W3" s="162">
        <v>1013143</v>
      </c>
      <c r="X3" s="162"/>
      <c r="Y3" s="162"/>
    </row>
    <row r="4" spans="1:25" ht="23.25">
      <c r="A4" s="209" t="s">
        <v>1725</v>
      </c>
      <c r="B4" s="331" t="s">
        <v>1013</v>
      </c>
      <c r="C4" s="278" t="s">
        <v>2819</v>
      </c>
      <c r="D4" s="158" t="s">
        <v>747</v>
      </c>
      <c r="E4" s="158" t="s">
        <v>2820</v>
      </c>
      <c r="F4" s="158">
        <v>10.199999999999999</v>
      </c>
      <c r="G4" s="159" t="s">
        <v>1258</v>
      </c>
      <c r="H4" s="158"/>
      <c r="I4" s="158"/>
      <c r="J4" s="209"/>
      <c r="K4" s="341"/>
      <c r="L4" s="341">
        <v>108</v>
      </c>
      <c r="M4" s="341">
        <v>27</v>
      </c>
      <c r="N4" s="341">
        <v>26</v>
      </c>
      <c r="O4" s="278"/>
      <c r="P4" s="160">
        <f>SUM(H4:O4)</f>
        <v>161</v>
      </c>
      <c r="Q4" s="161" t="s">
        <v>31</v>
      </c>
      <c r="R4" s="160">
        <v>112679</v>
      </c>
      <c r="S4" s="163" t="s">
        <v>32</v>
      </c>
      <c r="T4" s="162" t="s">
        <v>59</v>
      </c>
      <c r="U4" s="162" t="s">
        <v>2800</v>
      </c>
      <c r="V4" s="162"/>
      <c r="W4" s="162">
        <v>1013144</v>
      </c>
      <c r="X4" s="162"/>
      <c r="Y4" s="162"/>
    </row>
    <row r="5" spans="1:25" ht="23.25">
      <c r="A5" s="209" t="s">
        <v>588</v>
      </c>
      <c r="B5" s="331" t="s">
        <v>1191</v>
      </c>
      <c r="C5" s="278" t="s">
        <v>2821</v>
      </c>
      <c r="D5" s="158" t="s">
        <v>1727</v>
      </c>
      <c r="E5" s="158" t="s">
        <v>2822</v>
      </c>
      <c r="F5" s="158">
        <v>11.5</v>
      </c>
      <c r="G5" s="159" t="s">
        <v>1258</v>
      </c>
      <c r="H5" s="158"/>
      <c r="I5" s="158"/>
      <c r="J5" s="209"/>
      <c r="K5" s="341"/>
      <c r="L5" s="341">
        <v>107</v>
      </c>
      <c r="M5" s="341">
        <v>27</v>
      </c>
      <c r="N5" s="341">
        <v>27</v>
      </c>
      <c r="O5" s="278"/>
      <c r="P5" s="160">
        <f>SUM(H5:O5)</f>
        <v>161</v>
      </c>
      <c r="Q5" s="161" t="s">
        <v>31</v>
      </c>
      <c r="R5" s="160">
        <v>112680</v>
      </c>
      <c r="S5" s="163" t="s">
        <v>32</v>
      </c>
      <c r="T5" s="162" t="s">
        <v>59</v>
      </c>
      <c r="U5" s="162" t="s">
        <v>2800</v>
      </c>
      <c r="V5" s="162"/>
      <c r="W5" s="162">
        <v>1013145</v>
      </c>
      <c r="X5" s="162"/>
      <c r="Y5" s="162"/>
    </row>
    <row r="6" spans="1:25" ht="23.25">
      <c r="A6" s="209" t="s">
        <v>146</v>
      </c>
      <c r="B6" s="331" t="s">
        <v>208</v>
      </c>
      <c r="C6" s="278" t="s">
        <v>2823</v>
      </c>
      <c r="D6" s="158" t="s">
        <v>1150</v>
      </c>
      <c r="E6" s="158" t="s">
        <v>2824</v>
      </c>
      <c r="F6" s="158">
        <v>13.5</v>
      </c>
      <c r="G6" s="159" t="s">
        <v>1539</v>
      </c>
      <c r="H6" s="158"/>
      <c r="I6" s="158"/>
      <c r="J6" s="209"/>
      <c r="K6" s="341"/>
      <c r="L6" s="341"/>
      <c r="M6" s="341">
        <v>40</v>
      </c>
      <c r="N6" s="341">
        <v>41</v>
      </c>
      <c r="O6" s="278"/>
      <c r="P6" s="160">
        <f>SUM(H6:O6)</f>
        <v>81</v>
      </c>
      <c r="Q6" s="161" t="s">
        <v>31</v>
      </c>
      <c r="R6" s="160">
        <v>112681</v>
      </c>
      <c r="S6" s="163" t="s">
        <v>32</v>
      </c>
      <c r="T6" s="162" t="s">
        <v>53</v>
      </c>
      <c r="U6" s="162" t="s">
        <v>2803</v>
      </c>
      <c r="V6" s="162"/>
      <c r="W6" s="162">
        <v>1013146</v>
      </c>
      <c r="X6" s="162"/>
      <c r="Y6" s="162"/>
    </row>
    <row r="7" spans="1:25" ht="23.25">
      <c r="A7" s="209" t="s">
        <v>688</v>
      </c>
      <c r="B7" s="331" t="s">
        <v>208</v>
      </c>
      <c r="C7" s="278" t="s">
        <v>2825</v>
      </c>
      <c r="D7" s="158" t="s">
        <v>1720</v>
      </c>
      <c r="E7" s="158" t="s">
        <v>2826</v>
      </c>
      <c r="F7" s="158">
        <v>11.8</v>
      </c>
      <c r="G7" s="159" t="s">
        <v>1539</v>
      </c>
      <c r="H7" s="158"/>
      <c r="I7" s="158"/>
      <c r="J7" s="209"/>
      <c r="K7" s="341"/>
      <c r="L7" s="341"/>
      <c r="M7" s="341">
        <v>54</v>
      </c>
      <c r="N7" s="341">
        <v>54</v>
      </c>
      <c r="O7" s="278"/>
      <c r="P7" s="160">
        <f>SUM(H7:O7)</f>
        <v>108</v>
      </c>
      <c r="Q7" s="161" t="s">
        <v>31</v>
      </c>
      <c r="R7" s="160">
        <v>112682</v>
      </c>
      <c r="S7" s="163" t="s">
        <v>32</v>
      </c>
      <c r="T7" s="162" t="s">
        <v>53</v>
      </c>
      <c r="U7" s="162" t="s">
        <v>2803</v>
      </c>
      <c r="V7" s="162"/>
      <c r="W7" s="162">
        <v>1013147</v>
      </c>
      <c r="X7" s="162"/>
      <c r="Y7" s="162"/>
    </row>
    <row r="8" spans="1:25">
      <c r="A8" s="209" t="s">
        <v>1066</v>
      </c>
      <c r="B8" s="331" t="s">
        <v>2827</v>
      </c>
      <c r="C8" s="278" t="s">
        <v>2828</v>
      </c>
      <c r="D8" s="158" t="s">
        <v>2829</v>
      </c>
      <c r="E8" s="158" t="s">
        <v>2830</v>
      </c>
      <c r="F8" s="158">
        <v>27</v>
      </c>
      <c r="G8" s="159"/>
      <c r="H8" s="158"/>
      <c r="I8" s="158"/>
      <c r="J8" s="209"/>
      <c r="K8" s="341"/>
      <c r="L8" s="341">
        <v>54</v>
      </c>
      <c r="M8" s="341"/>
      <c r="N8" s="341"/>
      <c r="O8" s="278"/>
      <c r="P8" s="160">
        <f>SUM(H8:O8)</f>
        <v>54</v>
      </c>
      <c r="Q8" s="160" t="s">
        <v>33</v>
      </c>
      <c r="R8" s="160">
        <v>112640</v>
      </c>
      <c r="S8" s="160" t="s">
        <v>34</v>
      </c>
      <c r="T8" s="162" t="s">
        <v>213</v>
      </c>
      <c r="U8" s="162" t="s">
        <v>2810</v>
      </c>
      <c r="V8" s="162"/>
      <c r="W8" s="162">
        <v>1013148</v>
      </c>
      <c r="X8" s="162"/>
      <c r="Y8" s="162"/>
    </row>
    <row r="9" spans="1:25">
      <c r="A9" s="209" t="s">
        <v>788</v>
      </c>
      <c r="B9" s="208" t="s">
        <v>66</v>
      </c>
      <c r="C9" s="278" t="s">
        <v>2831</v>
      </c>
      <c r="D9" s="158" t="s">
        <v>338</v>
      </c>
      <c r="E9" s="158" t="s">
        <v>2818</v>
      </c>
      <c r="F9" s="158">
        <v>9.9</v>
      </c>
      <c r="G9" s="159" t="s">
        <v>560</v>
      </c>
      <c r="H9" s="158"/>
      <c r="I9" s="158"/>
      <c r="J9" s="209"/>
      <c r="K9" s="341"/>
      <c r="L9" s="341">
        <v>161</v>
      </c>
      <c r="M9" s="341"/>
      <c r="N9" s="341"/>
      <c r="O9" s="278"/>
      <c r="P9" s="160">
        <f>SUM(H9:O9)</f>
        <v>161</v>
      </c>
      <c r="Q9" s="161" t="s">
        <v>31</v>
      </c>
      <c r="R9" s="160">
        <v>112683</v>
      </c>
      <c r="S9" s="163" t="s">
        <v>32</v>
      </c>
      <c r="T9" s="162" t="s">
        <v>53</v>
      </c>
      <c r="U9" s="162" t="s">
        <v>2803</v>
      </c>
      <c r="V9" s="162"/>
      <c r="W9" s="162">
        <v>1013149</v>
      </c>
      <c r="X9" s="162"/>
      <c r="Y9" s="162"/>
    </row>
    <row r="10" spans="1:25">
      <c r="A10" s="164" t="s">
        <v>19</v>
      </c>
      <c r="B10" s="214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335">
        <f>SUM(K3:K9)</f>
        <v>54</v>
      </c>
      <c r="L10" s="335">
        <f>SUM(L3:L9)</f>
        <v>484</v>
      </c>
      <c r="M10" s="335">
        <f>SUM(M3:M9)</f>
        <v>201</v>
      </c>
      <c r="N10" s="335">
        <f>SUM(N3:N9)</f>
        <v>148</v>
      </c>
      <c r="O10" s="164">
        <f>SUM(O3:O9)</f>
        <v>0</v>
      </c>
      <c r="P10" s="164">
        <f>SUM(P3:P9)</f>
        <v>887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2762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1235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2763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2832</v>
      </c>
      <c r="C15" s="224">
        <v>91600842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9" t="s">
        <v>2764</v>
      </c>
      <c r="R16" s="730"/>
      <c r="S16" s="730"/>
      <c r="T16" s="730"/>
      <c r="U16" s="730"/>
      <c r="V16" s="730"/>
      <c r="W16" s="730"/>
      <c r="X16" s="730"/>
      <c r="Y16" s="740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54"/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2763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6:F16"/>
    <mergeCell ref="H16:P16"/>
    <mergeCell ref="Q16:Y16"/>
    <mergeCell ref="B27:C27"/>
    <mergeCell ref="E27:E29"/>
    <mergeCell ref="F27:K29"/>
    <mergeCell ref="B28:C28"/>
    <mergeCell ref="B29:C29"/>
    <mergeCell ref="A1:F1"/>
    <mergeCell ref="H1:P1"/>
    <mergeCell ref="Q1:Y1"/>
    <mergeCell ref="B12:C12"/>
    <mergeCell ref="E12:E14"/>
    <mergeCell ref="F12:K14"/>
    <mergeCell ref="B13:C13"/>
    <mergeCell ref="B14:C14"/>
  </mergeCells>
  <conditionalFormatting sqref="W25 W10">
    <cfRule type="containsText" dxfId="512" priority="9" operator="containsText" text="Terminal 1">
      <formula>NOT(ISERROR(SEARCH("Terminal 1",W10)))</formula>
    </cfRule>
    <cfRule type="containsText" dxfId="511" priority="10" operator="containsText" text="OSCC">
      <formula>NOT(ISERROR(SEARCH("OSCC",W10)))</formula>
    </cfRule>
    <cfRule type="containsText" dxfId="510" priority="11" operator="containsText" text="GPC">
      <formula>NOT(ISERROR(SEARCH("GPC",W10)))</formula>
    </cfRule>
    <cfRule type="containsText" dxfId="509" priority="12" operator="containsText" text="Helsinki">
      <formula>NOT(ISERROR(SEARCH("Helsinki",W10)))</formula>
    </cfRule>
  </conditionalFormatting>
  <conditionalFormatting sqref="T18:U24">
    <cfRule type="containsText" dxfId="508" priority="5" operator="containsText" text="Terminal 1">
      <formula>NOT(ISERROR(SEARCH("Terminal 1",T18)))</formula>
    </cfRule>
    <cfRule type="containsText" dxfId="507" priority="6" operator="containsText" text="OSCC">
      <formula>NOT(ISERROR(SEARCH("OSCC",T18)))</formula>
    </cfRule>
    <cfRule type="containsText" dxfId="506" priority="7" operator="containsText" text="GPC">
      <formula>NOT(ISERROR(SEARCH("GPC",T18)))</formula>
    </cfRule>
    <cfRule type="containsText" dxfId="505" priority="8" operator="containsText" text="Helsinki">
      <formula>NOT(ISERROR(SEARCH("Helsinki",T18)))</formula>
    </cfRule>
  </conditionalFormatting>
  <conditionalFormatting sqref="T3:T9">
    <cfRule type="containsText" dxfId="504" priority="1" operator="containsText" text="Terminal 1">
      <formula>NOT(ISERROR(SEARCH("Terminal 1",T3)))</formula>
    </cfRule>
    <cfRule type="containsText" dxfId="503" priority="2" operator="containsText" text="OSCC">
      <formula>NOT(ISERROR(SEARCH("OSCC",T3)))</formula>
    </cfRule>
    <cfRule type="containsText" dxfId="502" priority="3" operator="containsText" text="GPC">
      <formula>NOT(ISERROR(SEARCH("GPC",T3)))</formula>
    </cfRule>
    <cfRule type="containsText" dxfId="501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U24 T3:T9" xr:uid="{A7335BAE-7FDA-4F6A-A955-3F60DF61EB43}">
      <formula1>"GPC, OSCC, Terminal 1, Helsinki"</formula1>
    </dataValidation>
  </dataValidations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2CBE-1D57-4921-9A69-D89C0880BECA}">
  <sheetPr>
    <tabColor theme="4" tint="-0.249977111117893"/>
  </sheetPr>
  <dimension ref="A1:Y30"/>
  <sheetViews>
    <sheetView workbookViewId="0">
      <selection activeCell="U9" sqref="U9"/>
    </sheetView>
  </sheetViews>
  <sheetFormatPr defaultRowHeight="15"/>
  <cols>
    <col min="1" max="1" width="15" bestFit="1" customWidth="1"/>
    <col min="2" max="2" width="9.7109375" customWidth="1"/>
    <col min="3" max="3" width="14.28515625" customWidth="1"/>
    <col min="4" max="4" width="9" bestFit="1" customWidth="1"/>
    <col min="5" max="5" width="12.5703125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0.42578125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2123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12" t="s">
        <v>3</v>
      </c>
      <c r="B2" s="312" t="s">
        <v>4</v>
      </c>
      <c r="C2" s="312" t="s">
        <v>5</v>
      </c>
      <c r="D2" s="312" t="s">
        <v>6</v>
      </c>
      <c r="E2" s="312" t="s">
        <v>7</v>
      </c>
      <c r="F2" s="312" t="s">
        <v>8</v>
      </c>
      <c r="G2" s="378" t="s">
        <v>10</v>
      </c>
      <c r="H2" s="315" t="s">
        <v>11</v>
      </c>
      <c r="I2" s="315" t="s">
        <v>12</v>
      </c>
      <c r="J2" s="315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345" t="s">
        <v>788</v>
      </c>
      <c r="B3" s="345" t="s">
        <v>66</v>
      </c>
      <c r="C3" s="208" t="s">
        <v>2833</v>
      </c>
      <c r="D3" s="208" t="s">
        <v>225</v>
      </c>
      <c r="E3" s="208" t="s">
        <v>2834</v>
      </c>
      <c r="F3" s="376"/>
      <c r="G3" s="377" t="s">
        <v>560</v>
      </c>
      <c r="H3" s="208"/>
      <c r="I3" s="208"/>
      <c r="J3" s="208"/>
      <c r="K3" s="208"/>
      <c r="L3" s="341">
        <v>80</v>
      </c>
      <c r="M3" s="341">
        <v>81</v>
      </c>
      <c r="N3" s="341"/>
      <c r="O3" s="278"/>
      <c r="P3" s="158">
        <f>SUM(H3:O3)</f>
        <v>161</v>
      </c>
      <c r="Q3" s="384" t="s">
        <v>31</v>
      </c>
      <c r="R3" s="158">
        <v>112606</v>
      </c>
      <c r="S3" s="385" t="s">
        <v>32</v>
      </c>
      <c r="T3" s="386" t="s">
        <v>53</v>
      </c>
      <c r="U3" s="242" t="s">
        <v>40</v>
      </c>
      <c r="V3" s="386"/>
      <c r="W3" s="386">
        <v>1013057</v>
      </c>
      <c r="X3" s="386"/>
      <c r="Y3" s="386"/>
    </row>
    <row r="4" spans="1:25">
      <c r="A4" s="345" t="s">
        <v>173</v>
      </c>
      <c r="B4" s="345" t="s">
        <v>699</v>
      </c>
      <c r="C4" s="208" t="s">
        <v>2835</v>
      </c>
      <c r="D4" s="208" t="s">
        <v>701</v>
      </c>
      <c r="E4" s="208" t="s">
        <v>2836</v>
      </c>
      <c r="F4" s="376">
        <v>10.8</v>
      </c>
      <c r="G4" s="377" t="s">
        <v>560</v>
      </c>
      <c r="H4" s="208"/>
      <c r="I4" s="208"/>
      <c r="J4" s="208"/>
      <c r="K4" s="208"/>
      <c r="L4" s="341">
        <v>80</v>
      </c>
      <c r="M4" s="341">
        <v>81</v>
      </c>
      <c r="N4" s="341"/>
      <c r="O4" s="278"/>
      <c r="P4" s="158">
        <f>SUM(H4:O4)</f>
        <v>161</v>
      </c>
      <c r="Q4" s="384" t="s">
        <v>31</v>
      </c>
      <c r="R4" s="158">
        <v>112608</v>
      </c>
      <c r="S4" s="385" t="s">
        <v>32</v>
      </c>
      <c r="T4" s="386" t="s">
        <v>59</v>
      </c>
      <c r="U4" s="241" t="s">
        <v>38</v>
      </c>
      <c r="V4" s="386"/>
      <c r="W4" s="386">
        <v>1013058</v>
      </c>
      <c r="X4" s="386"/>
      <c r="Y4" s="386"/>
    </row>
    <row r="5" spans="1:25">
      <c r="A5" s="345" t="s">
        <v>788</v>
      </c>
      <c r="B5" s="345" t="s">
        <v>66</v>
      </c>
      <c r="C5" s="208" t="s">
        <v>2837</v>
      </c>
      <c r="D5" s="208" t="s">
        <v>619</v>
      </c>
      <c r="E5" s="208" t="s">
        <v>2838</v>
      </c>
      <c r="F5" s="376">
        <v>10.3</v>
      </c>
      <c r="G5" s="377" t="s">
        <v>560</v>
      </c>
      <c r="H5" s="208"/>
      <c r="I5" s="208"/>
      <c r="J5" s="208"/>
      <c r="K5" s="208"/>
      <c r="L5" s="341">
        <v>80</v>
      </c>
      <c r="M5" s="341">
        <v>81</v>
      </c>
      <c r="N5" s="341"/>
      <c r="O5" s="278"/>
      <c r="P5" s="158">
        <f>SUM(H5:O5)</f>
        <v>161</v>
      </c>
      <c r="Q5" s="384" t="s">
        <v>31</v>
      </c>
      <c r="R5" s="158">
        <v>112604</v>
      </c>
      <c r="S5" s="385" t="s">
        <v>32</v>
      </c>
      <c r="T5" s="386" t="s">
        <v>59</v>
      </c>
      <c r="U5" s="241" t="s">
        <v>38</v>
      </c>
      <c r="V5" s="386"/>
      <c r="W5" s="386">
        <v>1013059</v>
      </c>
      <c r="X5" s="386"/>
      <c r="Y5" s="386"/>
    </row>
    <row r="6" spans="1:25">
      <c r="A6" s="345" t="s">
        <v>788</v>
      </c>
      <c r="B6" s="345" t="s">
        <v>66</v>
      </c>
      <c r="C6" s="208" t="s">
        <v>2839</v>
      </c>
      <c r="D6" s="208" t="s">
        <v>351</v>
      </c>
      <c r="E6" s="208" t="s">
        <v>2840</v>
      </c>
      <c r="F6" s="376">
        <v>10.8</v>
      </c>
      <c r="G6" s="377" t="s">
        <v>560</v>
      </c>
      <c r="H6" s="208"/>
      <c r="I6" s="208"/>
      <c r="J6" s="208"/>
      <c r="K6" s="208"/>
      <c r="L6" s="341">
        <v>80</v>
      </c>
      <c r="M6" s="341">
        <v>81</v>
      </c>
      <c r="N6" s="341"/>
      <c r="O6" s="278"/>
      <c r="P6" s="158">
        <f>SUM(H6:O6)</f>
        <v>161</v>
      </c>
      <c r="Q6" s="384" t="s">
        <v>31</v>
      </c>
      <c r="R6" s="158">
        <v>112605</v>
      </c>
      <c r="S6" s="385" t="s">
        <v>32</v>
      </c>
      <c r="T6" s="386" t="s">
        <v>53</v>
      </c>
      <c r="U6" s="242" t="s">
        <v>40</v>
      </c>
      <c r="V6" s="386"/>
      <c r="W6" s="386">
        <v>1013060</v>
      </c>
      <c r="X6" s="386"/>
      <c r="Y6" s="386"/>
    </row>
    <row r="7" spans="1:25">
      <c r="A7" s="345" t="s">
        <v>2841</v>
      </c>
      <c r="B7" s="345" t="s">
        <v>72</v>
      </c>
      <c r="C7" s="208" t="s">
        <v>2842</v>
      </c>
      <c r="D7" s="208" t="s">
        <v>2418</v>
      </c>
      <c r="E7" s="208" t="s">
        <v>2843</v>
      </c>
      <c r="F7" s="376" t="s">
        <v>2715</v>
      </c>
      <c r="G7" s="377"/>
      <c r="H7" s="208"/>
      <c r="I7" s="208"/>
      <c r="J7" s="208"/>
      <c r="K7" s="208"/>
      <c r="L7" s="341"/>
      <c r="M7" s="341">
        <v>81</v>
      </c>
      <c r="N7" s="341">
        <v>80</v>
      </c>
      <c r="O7" s="278"/>
      <c r="P7" s="158">
        <f>SUM(H7:O7)</f>
        <v>161</v>
      </c>
      <c r="Q7" s="158" t="s">
        <v>33</v>
      </c>
      <c r="R7" s="158">
        <v>112600</v>
      </c>
      <c r="S7" s="158" t="s">
        <v>34</v>
      </c>
      <c r="T7" s="386" t="s">
        <v>213</v>
      </c>
      <c r="U7" s="240" t="s">
        <v>35</v>
      </c>
      <c r="V7" s="386"/>
      <c r="W7" s="386">
        <v>1013061</v>
      </c>
      <c r="X7" s="386"/>
      <c r="Y7" s="386"/>
    </row>
    <row r="8" spans="1:25">
      <c r="A8" s="393" t="s">
        <v>1066</v>
      </c>
      <c r="B8" s="393" t="s">
        <v>2827</v>
      </c>
      <c r="C8" s="390" t="s">
        <v>2782</v>
      </c>
      <c r="D8" s="390" t="s">
        <v>2844</v>
      </c>
      <c r="E8" s="391" t="s">
        <v>2845</v>
      </c>
      <c r="F8" s="381"/>
      <c r="G8" s="382"/>
      <c r="H8" s="380"/>
      <c r="I8" s="380"/>
      <c r="J8" s="380"/>
      <c r="K8" s="380"/>
      <c r="L8" s="383"/>
      <c r="M8" s="383"/>
      <c r="N8" s="383"/>
      <c r="O8" s="278"/>
      <c r="P8" s="158">
        <f>SUM(H8:O8)</f>
        <v>0</v>
      </c>
      <c r="Q8" s="158" t="s">
        <v>33</v>
      </c>
      <c r="R8" s="158"/>
      <c r="S8" s="158" t="s">
        <v>34</v>
      </c>
      <c r="T8" s="386" t="s">
        <v>213</v>
      </c>
      <c r="U8" s="386"/>
      <c r="V8" s="386"/>
      <c r="W8" s="386"/>
      <c r="X8" s="386"/>
      <c r="Y8" s="386"/>
    </row>
    <row r="9" spans="1:25" ht="23.25">
      <c r="A9" s="345" t="s">
        <v>688</v>
      </c>
      <c r="B9" s="345" t="s">
        <v>66</v>
      </c>
      <c r="C9" s="208" t="s">
        <v>2846</v>
      </c>
      <c r="D9" s="208" t="s">
        <v>225</v>
      </c>
      <c r="E9" s="208" t="s">
        <v>2834</v>
      </c>
      <c r="F9" s="376"/>
      <c r="G9" s="377" t="s">
        <v>2847</v>
      </c>
      <c r="H9" s="208"/>
      <c r="I9" s="208"/>
      <c r="J9" s="208"/>
      <c r="K9" s="208"/>
      <c r="L9" s="341">
        <v>54</v>
      </c>
      <c r="M9" s="341">
        <v>54</v>
      </c>
      <c r="N9" s="341"/>
      <c r="O9" s="278"/>
      <c r="P9" s="158">
        <f>SUM(H9:O9)</f>
        <v>108</v>
      </c>
      <c r="Q9" s="384" t="s">
        <v>31</v>
      </c>
      <c r="R9" s="158">
        <v>112609</v>
      </c>
      <c r="S9" s="385" t="s">
        <v>32</v>
      </c>
      <c r="T9" s="386" t="s">
        <v>53</v>
      </c>
      <c r="U9" s="242" t="s">
        <v>40</v>
      </c>
      <c r="V9" s="386"/>
      <c r="W9" s="386">
        <v>1013062</v>
      </c>
      <c r="X9" s="386"/>
      <c r="Y9" s="386"/>
    </row>
    <row r="10" spans="1:25">
      <c r="A10" s="199"/>
      <c r="B10" s="199"/>
      <c r="C10" s="199"/>
      <c r="D10" s="199"/>
      <c r="E10" s="199"/>
      <c r="F10" s="379"/>
      <c r="G10" s="200"/>
      <c r="H10" s="199"/>
      <c r="I10" s="199"/>
      <c r="J10" s="199"/>
      <c r="K10" s="199"/>
      <c r="L10" s="199"/>
      <c r="M10" s="199"/>
      <c r="N10" s="199"/>
      <c r="O10" s="158"/>
      <c r="P10" s="158">
        <f>SUM(H10:O10)</f>
        <v>0</v>
      </c>
      <c r="Q10" s="158"/>
      <c r="R10" s="158"/>
      <c r="S10" s="158"/>
      <c r="T10" s="386"/>
      <c r="U10" s="386"/>
      <c r="V10" s="386"/>
      <c r="W10" s="386"/>
      <c r="X10" s="386"/>
      <c r="Y10" s="386"/>
    </row>
    <row r="11" spans="1:25">
      <c r="A11" s="387" t="s">
        <v>19</v>
      </c>
      <c r="B11" s="388"/>
      <c r="C11" s="388"/>
      <c r="D11" s="388"/>
      <c r="E11" s="387"/>
      <c r="F11" s="388"/>
      <c r="G11" s="388"/>
      <c r="H11" s="387">
        <f>SUM(H3:H10)</f>
        <v>0</v>
      </c>
      <c r="I11" s="387">
        <f>SUM(I3:I10)</f>
        <v>0</v>
      </c>
      <c r="J11" s="387">
        <f>SUM(J3:J10)</f>
        <v>0</v>
      </c>
      <c r="K11" s="387">
        <f>SUM(K3:K10)</f>
        <v>0</v>
      </c>
      <c r="L11" s="387">
        <f>SUM(L3:L10)</f>
        <v>374</v>
      </c>
      <c r="M11" s="387">
        <f>SUM(M3:M10)</f>
        <v>459</v>
      </c>
      <c r="N11" s="387">
        <f>SUM(N3:N10)</f>
        <v>80</v>
      </c>
      <c r="O11" s="387">
        <f>SUM(O3:O10)</f>
        <v>0</v>
      </c>
      <c r="P11" s="387">
        <f>SUM(P3:P10)</f>
        <v>913</v>
      </c>
      <c r="Q11" s="388"/>
      <c r="R11" s="388"/>
      <c r="S11" s="388"/>
      <c r="T11" s="388"/>
      <c r="U11" s="388"/>
      <c r="V11" s="388"/>
      <c r="W11" s="388"/>
      <c r="X11" s="388"/>
      <c r="Y11" s="388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6">
    <mergeCell ref="A1:F1"/>
    <mergeCell ref="H1:P1"/>
    <mergeCell ref="Q1:Y1"/>
    <mergeCell ref="B13:C13"/>
    <mergeCell ref="E13:E15"/>
    <mergeCell ref="F13:K15"/>
    <mergeCell ref="B14:C14"/>
    <mergeCell ref="B15:C15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500" priority="9" operator="containsText" text="Terminal 1">
      <formula>NOT(ISERROR(SEARCH("Terminal 1",W11)))</formula>
    </cfRule>
    <cfRule type="containsText" dxfId="499" priority="10" operator="containsText" text="OSCC">
      <formula>NOT(ISERROR(SEARCH("OSCC",W11)))</formula>
    </cfRule>
    <cfRule type="containsText" dxfId="498" priority="11" operator="containsText" text="GPC">
      <formula>NOT(ISERROR(SEARCH("GPC",W11)))</formula>
    </cfRule>
    <cfRule type="containsText" dxfId="497" priority="12" operator="containsText" text="Helsinki">
      <formula>NOT(ISERROR(SEARCH("Helsinki",W11)))</formula>
    </cfRule>
  </conditionalFormatting>
  <conditionalFormatting sqref="T19:T25">
    <cfRule type="containsText" dxfId="496" priority="5" operator="containsText" text="Terminal 1">
      <formula>NOT(ISERROR(SEARCH("Terminal 1",T19)))</formula>
    </cfRule>
    <cfRule type="containsText" dxfId="495" priority="6" operator="containsText" text="OSCC">
      <formula>NOT(ISERROR(SEARCH("OSCC",T19)))</formula>
    </cfRule>
    <cfRule type="containsText" dxfId="494" priority="7" operator="containsText" text="GPC">
      <formula>NOT(ISERROR(SEARCH("GPC",T19)))</formula>
    </cfRule>
    <cfRule type="containsText" dxfId="493" priority="8" operator="containsText" text="Helsinki">
      <formula>NOT(ISERROR(SEARCH("Helsinki",T19)))</formula>
    </cfRule>
  </conditionalFormatting>
  <conditionalFormatting sqref="T3:T10">
    <cfRule type="containsText" dxfId="492" priority="1" operator="containsText" text="Terminal 1">
      <formula>NOT(ISERROR(SEARCH("Terminal 1",T3)))</formula>
    </cfRule>
    <cfRule type="containsText" dxfId="491" priority="2" operator="containsText" text="OSCC">
      <formula>NOT(ISERROR(SEARCH("OSCC",T3)))</formula>
    </cfRule>
    <cfRule type="containsText" dxfId="490" priority="3" operator="containsText" text="GPC">
      <formula>NOT(ISERROR(SEARCH("GPC",T3)))</formula>
    </cfRule>
    <cfRule type="containsText" dxfId="489" priority="4" operator="containsText" text="Helsinki">
      <formula>NOT(ISERROR(SEARCH("Helsinki",T3)))</formula>
    </cfRule>
  </conditionalFormatting>
  <dataValidations count="1">
    <dataValidation type="list" showInputMessage="1" showErrorMessage="1" sqref="W11 W26 T19:T25 T3:T10" xr:uid="{F64C080A-F7BD-4154-914F-36B55FCDEEA7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2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2888-73E7-49FB-872C-924011233903}">
  <sheetPr>
    <tabColor theme="4" tint="-0.249977111117893"/>
  </sheetPr>
  <dimension ref="A1:Y30"/>
  <sheetViews>
    <sheetView workbookViewId="0">
      <selection activeCell="R7" sqref="R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1.140625" customWidth="1"/>
    <col min="21" max="21" width="16.140625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2848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788</v>
      </c>
      <c r="B3" s="158" t="s">
        <v>66</v>
      </c>
      <c r="C3" s="207" t="s">
        <v>2849</v>
      </c>
      <c r="D3" s="158" t="s">
        <v>225</v>
      </c>
      <c r="E3" s="158" t="s">
        <v>2850</v>
      </c>
      <c r="F3" s="236">
        <v>10.3</v>
      </c>
      <c r="G3" s="159" t="s">
        <v>560</v>
      </c>
      <c r="H3" s="158"/>
      <c r="I3" s="158"/>
      <c r="J3" s="158"/>
      <c r="K3" s="158"/>
      <c r="L3" s="207">
        <v>134</v>
      </c>
      <c r="M3" s="207">
        <v>27</v>
      </c>
      <c r="N3" s="158"/>
      <c r="O3" s="158"/>
      <c r="P3" s="160">
        <f>SUM(H3:O3)</f>
        <v>161</v>
      </c>
      <c r="Q3" s="161" t="s">
        <v>31</v>
      </c>
      <c r="R3" s="160">
        <v>112559</v>
      </c>
      <c r="S3" s="163" t="s">
        <v>32</v>
      </c>
      <c r="T3" s="162" t="s">
        <v>53</v>
      </c>
      <c r="U3" s="738" t="s">
        <v>40</v>
      </c>
      <c r="V3" s="738"/>
      <c r="W3" s="162">
        <v>1013022</v>
      </c>
      <c r="X3" s="162"/>
      <c r="Y3" s="162"/>
    </row>
    <row r="4" spans="1:25" ht="23.25">
      <c r="A4" s="158" t="s">
        <v>688</v>
      </c>
      <c r="B4" s="158" t="s">
        <v>192</v>
      </c>
      <c r="C4" s="207" t="s">
        <v>2851</v>
      </c>
      <c r="D4" s="158" t="s">
        <v>747</v>
      </c>
      <c r="E4" s="158" t="s">
        <v>2852</v>
      </c>
      <c r="F4" s="236">
        <v>10.199999999999999</v>
      </c>
      <c r="G4" s="159" t="s">
        <v>1258</v>
      </c>
      <c r="H4" s="158"/>
      <c r="I4" s="158"/>
      <c r="J4" s="158"/>
      <c r="K4" s="158"/>
      <c r="L4" s="207">
        <v>107</v>
      </c>
      <c r="M4" s="207">
        <v>27</v>
      </c>
      <c r="N4" s="207">
        <v>27</v>
      </c>
      <c r="O4" s="158"/>
      <c r="P4" s="160">
        <f>SUM(H4:O4)</f>
        <v>161</v>
      </c>
      <c r="Q4" s="161" t="s">
        <v>31</v>
      </c>
      <c r="R4" s="160">
        <v>112560</v>
      </c>
      <c r="S4" s="163" t="s">
        <v>32</v>
      </c>
      <c r="T4" s="162" t="s">
        <v>59</v>
      </c>
      <c r="U4" s="241" t="s">
        <v>38</v>
      </c>
      <c r="V4" s="162"/>
      <c r="W4" s="162">
        <v>1013023</v>
      </c>
      <c r="X4" s="162"/>
      <c r="Y4" s="162"/>
    </row>
    <row r="5" spans="1:25" ht="23.25">
      <c r="A5" s="158" t="s">
        <v>588</v>
      </c>
      <c r="B5" s="158" t="s">
        <v>1191</v>
      </c>
      <c r="C5" s="158" t="s">
        <v>2853</v>
      </c>
      <c r="D5" s="158" t="s">
        <v>1727</v>
      </c>
      <c r="E5" s="158" t="s">
        <v>2854</v>
      </c>
      <c r="F5" s="236">
        <v>11.5</v>
      </c>
      <c r="G5" s="159" t="s">
        <v>1258</v>
      </c>
      <c r="H5" s="158"/>
      <c r="I5" s="158"/>
      <c r="J5" s="158"/>
      <c r="K5" s="158"/>
      <c r="L5" s="207">
        <v>107</v>
      </c>
      <c r="M5" s="207">
        <v>27</v>
      </c>
      <c r="N5" s="207">
        <v>27</v>
      </c>
      <c r="O5" s="158"/>
      <c r="P5" s="160">
        <f>SUM(H5:O5)</f>
        <v>161</v>
      </c>
      <c r="Q5" s="161" t="s">
        <v>31</v>
      </c>
      <c r="R5" s="160">
        <v>112561</v>
      </c>
      <c r="S5" s="163" t="s">
        <v>32</v>
      </c>
      <c r="T5" s="162" t="s">
        <v>59</v>
      </c>
      <c r="U5" s="241" t="s">
        <v>38</v>
      </c>
      <c r="V5" s="162"/>
      <c r="W5" s="162">
        <v>1013024</v>
      </c>
      <c r="X5" s="162"/>
      <c r="Y5" s="162"/>
    </row>
    <row r="6" spans="1:25" ht="23.25">
      <c r="A6" s="158" t="s">
        <v>146</v>
      </c>
      <c r="B6" s="158" t="s">
        <v>208</v>
      </c>
      <c r="C6" s="158" t="s">
        <v>2855</v>
      </c>
      <c r="D6" s="158" t="s">
        <v>1720</v>
      </c>
      <c r="E6" s="158" t="s">
        <v>2856</v>
      </c>
      <c r="F6" s="236">
        <v>11.8</v>
      </c>
      <c r="G6" s="159" t="s">
        <v>1539</v>
      </c>
      <c r="H6" s="158"/>
      <c r="I6" s="158"/>
      <c r="J6" s="158"/>
      <c r="K6" s="158"/>
      <c r="L6" s="158"/>
      <c r="M6" s="207">
        <v>54</v>
      </c>
      <c r="N6" s="207">
        <v>80</v>
      </c>
      <c r="O6" s="207">
        <v>27</v>
      </c>
      <c r="P6" s="160">
        <f>SUM(H6:O6)</f>
        <v>161</v>
      </c>
      <c r="Q6" s="161" t="s">
        <v>31</v>
      </c>
      <c r="R6" s="160">
        <v>112562</v>
      </c>
      <c r="S6" s="163" t="s">
        <v>32</v>
      </c>
      <c r="T6" s="162" t="s">
        <v>53</v>
      </c>
      <c r="U6" s="738" t="s">
        <v>40</v>
      </c>
      <c r="V6" s="738"/>
      <c r="W6" s="162">
        <v>1013025</v>
      </c>
      <c r="X6" s="162"/>
      <c r="Y6" s="162"/>
    </row>
    <row r="7" spans="1:25">
      <c r="A7" s="248"/>
      <c r="B7" s="248" t="s">
        <v>72</v>
      </c>
      <c r="C7" s="248" t="s">
        <v>2857</v>
      </c>
      <c r="D7" s="248" t="s">
        <v>2418</v>
      </c>
      <c r="E7" s="248" t="s">
        <v>2858</v>
      </c>
      <c r="F7" s="389" t="s">
        <v>2715</v>
      </c>
      <c r="G7" s="250"/>
      <c r="H7" s="248"/>
      <c r="I7" s="248"/>
      <c r="J7" s="248"/>
      <c r="K7" s="248"/>
      <c r="L7" s="248"/>
      <c r="M7" s="248"/>
      <c r="N7" s="248"/>
      <c r="O7" s="158"/>
      <c r="P7" s="160">
        <f>SUM(H7:O7)</f>
        <v>0</v>
      </c>
      <c r="Q7" s="160" t="s">
        <v>33</v>
      </c>
      <c r="R7" s="272" t="s">
        <v>388</v>
      </c>
      <c r="S7" s="160" t="s">
        <v>34</v>
      </c>
      <c r="T7" s="162" t="s">
        <v>213</v>
      </c>
      <c r="U7" s="162"/>
      <c r="V7" s="162"/>
      <c r="W7" s="162"/>
      <c r="X7" s="162"/>
      <c r="Y7" s="162"/>
    </row>
    <row r="8" spans="1:25">
      <c r="A8" s="158" t="s">
        <v>1066</v>
      </c>
      <c r="B8" s="158" t="s">
        <v>2827</v>
      </c>
      <c r="C8" s="207" t="s">
        <v>2859</v>
      </c>
      <c r="D8" s="158" t="s">
        <v>2829</v>
      </c>
      <c r="E8" s="158" t="s">
        <v>2860</v>
      </c>
      <c r="F8" s="236">
        <v>27</v>
      </c>
      <c r="G8" s="159"/>
      <c r="H8" s="158"/>
      <c r="I8" s="158"/>
      <c r="J8" s="158"/>
      <c r="K8" s="158"/>
      <c r="L8" s="207">
        <v>54</v>
      </c>
      <c r="M8" s="158"/>
      <c r="N8" s="158"/>
      <c r="O8" s="158"/>
      <c r="P8" s="160">
        <f>SUM(H8:O8)</f>
        <v>54</v>
      </c>
      <c r="Q8" s="160" t="s">
        <v>33</v>
      </c>
      <c r="R8" s="160">
        <v>112505</v>
      </c>
      <c r="S8" s="160" t="s">
        <v>34</v>
      </c>
      <c r="T8" s="162" t="s">
        <v>213</v>
      </c>
      <c r="U8" s="240" t="s">
        <v>35</v>
      </c>
      <c r="V8" s="162"/>
      <c r="W8" s="162">
        <v>1013027</v>
      </c>
      <c r="X8" s="162" t="s">
        <v>2013</v>
      </c>
      <c r="Y8" s="162"/>
    </row>
    <row r="9" spans="1:25">
      <c r="A9" s="158" t="s">
        <v>688</v>
      </c>
      <c r="B9" s="158" t="s">
        <v>208</v>
      </c>
      <c r="C9" s="207" t="s">
        <v>2861</v>
      </c>
      <c r="D9" s="158" t="s">
        <v>1720</v>
      </c>
      <c r="E9" s="158" t="s">
        <v>2856</v>
      </c>
      <c r="F9" s="236">
        <v>11.8</v>
      </c>
      <c r="G9" s="159"/>
      <c r="H9" s="158"/>
      <c r="I9" s="158"/>
      <c r="J9" s="158"/>
      <c r="K9" s="158"/>
      <c r="L9" s="158"/>
      <c r="M9" s="207">
        <v>81</v>
      </c>
      <c r="N9" s="207">
        <v>27</v>
      </c>
      <c r="O9" s="158"/>
      <c r="P9" s="160">
        <f>SUM(H9:O9)</f>
        <v>108</v>
      </c>
      <c r="Q9" s="160" t="s">
        <v>33</v>
      </c>
      <c r="R9" s="160">
        <v>112563</v>
      </c>
      <c r="S9" s="160" t="s">
        <v>34</v>
      </c>
      <c r="T9" s="162" t="s">
        <v>53</v>
      </c>
      <c r="U9" s="738" t="s">
        <v>40</v>
      </c>
      <c r="V9" s="738"/>
      <c r="W9" s="162">
        <v>1013028</v>
      </c>
      <c r="X9" s="162"/>
      <c r="Y9" s="162"/>
    </row>
    <row r="10" spans="1:25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/>
      <c r="R10" s="160"/>
      <c r="S10" s="160" t="s">
        <v>34</v>
      </c>
      <c r="T10" s="162"/>
      <c r="U10" s="162"/>
      <c r="V10" s="162"/>
      <c r="W10" s="162"/>
      <c r="X10" s="162"/>
      <c r="Y10" s="162"/>
    </row>
    <row r="11" spans="1:25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402</v>
      </c>
      <c r="M11" s="164">
        <f>SUM(M3:M10)</f>
        <v>216</v>
      </c>
      <c r="N11" s="164">
        <f>SUM(N3:N10)</f>
        <v>161</v>
      </c>
      <c r="O11" s="164">
        <f>SUM(O3:O10)</f>
        <v>27</v>
      </c>
      <c r="P11" s="164">
        <f>SUM(P3:P10)</f>
        <v>806</v>
      </c>
      <c r="Q11" s="165"/>
      <c r="R11" s="165"/>
      <c r="S11" s="165"/>
      <c r="T11" s="165"/>
      <c r="U11" s="165"/>
      <c r="V11" s="165"/>
      <c r="W11" s="165"/>
      <c r="X11" s="165"/>
      <c r="Y11" s="165"/>
    </row>
    <row r="12" spans="1: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25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74"/>
    </row>
    <row r="18" spans="1:25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72" t="s">
        <v>25</v>
      </c>
      <c r="V18" s="154" t="s">
        <v>27</v>
      </c>
      <c r="W18" s="154" t="s">
        <v>28</v>
      </c>
      <c r="X18" s="154" t="s">
        <v>29</v>
      </c>
      <c r="Y18" s="154" t="s">
        <v>30</v>
      </c>
    </row>
    <row r="19" spans="1:25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  <c r="Y26" s="165"/>
    </row>
    <row r="27" spans="1: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</row>
    <row r="28" spans="1:25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</sheetData>
  <mergeCells count="19">
    <mergeCell ref="A1:F1"/>
    <mergeCell ref="H1:P1"/>
    <mergeCell ref="Q1:Y1"/>
    <mergeCell ref="B13:C13"/>
    <mergeCell ref="E13:E15"/>
    <mergeCell ref="F13:K15"/>
    <mergeCell ref="B14:C14"/>
    <mergeCell ref="B15:C15"/>
    <mergeCell ref="U9:V9"/>
    <mergeCell ref="U6:V6"/>
    <mergeCell ref="U3:V3"/>
    <mergeCell ref="A17:F17"/>
    <mergeCell ref="H17:P17"/>
    <mergeCell ref="Q17:Y17"/>
    <mergeCell ref="B28:C28"/>
    <mergeCell ref="E28:E30"/>
    <mergeCell ref="F28:K30"/>
    <mergeCell ref="B29:C29"/>
    <mergeCell ref="B30:C30"/>
  </mergeCells>
  <conditionalFormatting sqref="W26 W11">
    <cfRule type="containsText" dxfId="488" priority="9" operator="containsText" text="Terminal 1">
      <formula>NOT(ISERROR(SEARCH("Terminal 1",W11)))</formula>
    </cfRule>
    <cfRule type="containsText" dxfId="487" priority="10" operator="containsText" text="OSCC">
      <formula>NOT(ISERROR(SEARCH("OSCC",W11)))</formula>
    </cfRule>
    <cfRule type="containsText" dxfId="486" priority="11" operator="containsText" text="GPC">
      <formula>NOT(ISERROR(SEARCH("GPC",W11)))</formula>
    </cfRule>
    <cfRule type="containsText" dxfId="485" priority="12" operator="containsText" text="Helsinki">
      <formula>NOT(ISERROR(SEARCH("Helsinki",W11)))</formula>
    </cfRule>
  </conditionalFormatting>
  <conditionalFormatting sqref="T19:T25">
    <cfRule type="containsText" dxfId="484" priority="5" operator="containsText" text="Terminal 1">
      <formula>NOT(ISERROR(SEARCH("Terminal 1",T19)))</formula>
    </cfRule>
    <cfRule type="containsText" dxfId="483" priority="6" operator="containsText" text="OSCC">
      <formula>NOT(ISERROR(SEARCH("OSCC",T19)))</formula>
    </cfRule>
    <cfRule type="containsText" dxfId="482" priority="7" operator="containsText" text="GPC">
      <formula>NOT(ISERROR(SEARCH("GPC",T19)))</formula>
    </cfRule>
    <cfRule type="containsText" dxfId="481" priority="8" operator="containsText" text="Helsinki">
      <formula>NOT(ISERROR(SEARCH("Helsinki",T19)))</formula>
    </cfRule>
  </conditionalFormatting>
  <conditionalFormatting sqref="T3:T10">
    <cfRule type="containsText" dxfId="480" priority="1" operator="containsText" text="Terminal 1">
      <formula>NOT(ISERROR(SEARCH("Terminal 1",T3)))</formula>
    </cfRule>
    <cfRule type="containsText" dxfId="479" priority="2" operator="containsText" text="OSCC">
      <formula>NOT(ISERROR(SEARCH("OSCC",T3)))</formula>
    </cfRule>
    <cfRule type="containsText" dxfId="478" priority="3" operator="containsText" text="GPC">
      <formula>NOT(ISERROR(SEARCH("GPC",T3)))</formula>
    </cfRule>
    <cfRule type="containsText" dxfId="477" priority="4" operator="containsText" text="Helsinki">
      <formula>NOT(ISERROR(SEARCH("Helsinki",T3)))</formula>
    </cfRule>
  </conditionalFormatting>
  <dataValidations count="1">
    <dataValidation type="list" showInputMessage="1" showErrorMessage="1" sqref="W11 W26 T19:T25 T3:T10" xr:uid="{62AC9ACA-5E74-4525-8534-1AC1E85EA81D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2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FAA8-6270-4BA4-9F66-0F7AE8ACC2F2}">
  <sheetPr>
    <tabColor rgb="FF00B0F0"/>
  </sheetPr>
  <dimension ref="A1:Y28"/>
  <sheetViews>
    <sheetView workbookViewId="0">
      <selection activeCell="P7" sqref="P3:P7"/>
    </sheetView>
  </sheetViews>
  <sheetFormatPr defaultRowHeight="15"/>
  <cols>
    <col min="1" max="1" width="16.85546875" customWidth="1"/>
    <col min="2" max="2" width="1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0"/>
      <c r="G1" s="238"/>
      <c r="H1" s="730" t="s">
        <v>606</v>
      </c>
      <c r="I1" s="730"/>
      <c r="J1" s="730"/>
      <c r="K1" s="730"/>
      <c r="L1" s="730"/>
      <c r="M1" s="730"/>
      <c r="N1" s="730"/>
      <c r="O1" s="730"/>
      <c r="P1" s="730"/>
      <c r="Q1" s="730" t="s">
        <v>2862</v>
      </c>
      <c r="R1" s="730"/>
      <c r="S1" s="730"/>
      <c r="T1" s="730"/>
      <c r="U1" s="730"/>
      <c r="V1" s="730"/>
      <c r="W1" s="730"/>
      <c r="X1" s="730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315" t="s">
        <v>15</v>
      </c>
      <c r="M2" s="315" t="s">
        <v>16</v>
      </c>
      <c r="N2" s="315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5" ht="23.25">
      <c r="A3" s="158" t="s">
        <v>65</v>
      </c>
      <c r="B3" s="158" t="s">
        <v>66</v>
      </c>
      <c r="C3" s="207" t="s">
        <v>2863</v>
      </c>
      <c r="D3" s="158" t="s">
        <v>225</v>
      </c>
      <c r="E3" s="158" t="s">
        <v>2864</v>
      </c>
      <c r="F3" s="158">
        <v>10.3</v>
      </c>
      <c r="G3" s="159" t="s">
        <v>1258</v>
      </c>
      <c r="H3" s="158"/>
      <c r="I3" s="158"/>
      <c r="J3" s="158"/>
      <c r="K3" s="209"/>
      <c r="L3" s="368">
        <v>54</v>
      </c>
      <c r="M3" s="368">
        <v>54</v>
      </c>
      <c r="N3" s="368">
        <v>23</v>
      </c>
      <c r="O3" s="319">
        <v>30</v>
      </c>
      <c r="P3" s="160">
        <f>SUM(H3:O3)</f>
        <v>161</v>
      </c>
      <c r="Q3" s="161" t="s">
        <v>31</v>
      </c>
      <c r="R3" s="160">
        <v>112489</v>
      </c>
      <c r="S3" s="163" t="s">
        <v>32</v>
      </c>
      <c r="T3" s="162" t="s">
        <v>53</v>
      </c>
      <c r="U3" s="162"/>
      <c r="V3" s="162">
        <v>1012962</v>
      </c>
      <c r="W3" s="162"/>
      <c r="X3" s="737" t="s">
        <v>1235</v>
      </c>
      <c r="Y3" s="737"/>
    </row>
    <row r="4" spans="1:25">
      <c r="A4" s="340" t="s">
        <v>2865</v>
      </c>
      <c r="B4" s="340" t="s">
        <v>174</v>
      </c>
      <c r="C4" s="368" t="s">
        <v>2866</v>
      </c>
      <c r="D4" s="208" t="s">
        <v>969</v>
      </c>
      <c r="E4" s="208" t="s">
        <v>2867</v>
      </c>
      <c r="F4" s="208">
        <v>10.3</v>
      </c>
      <c r="G4" s="210" t="s">
        <v>560</v>
      </c>
      <c r="H4" s="158"/>
      <c r="I4" s="158"/>
      <c r="J4" s="158"/>
      <c r="K4" s="209"/>
      <c r="L4" s="348">
        <v>161</v>
      </c>
      <c r="M4" s="341"/>
      <c r="N4" s="208"/>
      <c r="O4" s="278"/>
      <c r="P4" s="160">
        <f>SUM(H4:O4)</f>
        <v>161</v>
      </c>
      <c r="Q4" s="161" t="s">
        <v>31</v>
      </c>
      <c r="R4" s="160">
        <v>112494</v>
      </c>
      <c r="S4" s="163" t="s">
        <v>32</v>
      </c>
      <c r="T4" s="162" t="s">
        <v>53</v>
      </c>
      <c r="U4" s="162"/>
      <c r="V4" s="162">
        <v>1012963</v>
      </c>
      <c r="W4" s="162"/>
      <c r="X4" s="737" t="s">
        <v>1235</v>
      </c>
      <c r="Y4" s="737"/>
    </row>
    <row r="5" spans="1:25" ht="23.25">
      <c r="A5" s="340" t="s">
        <v>931</v>
      </c>
      <c r="B5" s="340" t="s">
        <v>174</v>
      </c>
      <c r="C5" s="368" t="s">
        <v>2868</v>
      </c>
      <c r="D5" s="208" t="s">
        <v>969</v>
      </c>
      <c r="E5" s="208" t="s">
        <v>2867</v>
      </c>
      <c r="F5" s="208">
        <v>10.3</v>
      </c>
      <c r="G5" s="210" t="s">
        <v>1258</v>
      </c>
      <c r="H5" s="158"/>
      <c r="I5" s="158"/>
      <c r="J5" s="158"/>
      <c r="K5" s="209"/>
      <c r="L5" s="368">
        <v>107</v>
      </c>
      <c r="M5" s="348">
        <v>54</v>
      </c>
      <c r="N5" s="208"/>
      <c r="O5" s="278"/>
      <c r="P5" s="160">
        <f>SUM(H5:O5)</f>
        <v>161</v>
      </c>
      <c r="Q5" s="161" t="s">
        <v>31</v>
      </c>
      <c r="R5" s="160">
        <v>112493</v>
      </c>
      <c r="S5" s="163" t="s">
        <v>32</v>
      </c>
      <c r="T5" s="162" t="s">
        <v>53</v>
      </c>
      <c r="U5" s="162"/>
      <c r="V5" s="162">
        <v>1012964</v>
      </c>
      <c r="W5" s="162"/>
      <c r="X5" s="737" t="s">
        <v>1235</v>
      </c>
      <c r="Y5" s="737"/>
    </row>
    <row r="6" spans="1:25" ht="23.25">
      <c r="A6" s="340" t="s">
        <v>588</v>
      </c>
      <c r="B6" s="340" t="s">
        <v>192</v>
      </c>
      <c r="C6" s="368" t="s">
        <v>2869</v>
      </c>
      <c r="D6" s="208" t="s">
        <v>747</v>
      </c>
      <c r="E6" s="208" t="s">
        <v>2870</v>
      </c>
      <c r="F6" s="208">
        <v>9.6999999999999993</v>
      </c>
      <c r="G6" s="210" t="s">
        <v>1258</v>
      </c>
      <c r="H6" s="158"/>
      <c r="I6" s="158"/>
      <c r="J6" s="158"/>
      <c r="K6" s="209"/>
      <c r="L6" s="208"/>
      <c r="M6" s="368">
        <v>80</v>
      </c>
      <c r="N6" s="348">
        <v>81</v>
      </c>
      <c r="O6" s="278"/>
      <c r="P6" s="160">
        <f>SUM(H6:O6)</f>
        <v>161</v>
      </c>
      <c r="Q6" s="161" t="s">
        <v>31</v>
      </c>
      <c r="R6" s="160">
        <v>112495</v>
      </c>
      <c r="S6" s="163" t="s">
        <v>32</v>
      </c>
      <c r="T6" s="162" t="s">
        <v>59</v>
      </c>
      <c r="U6" s="162"/>
      <c r="V6" s="162">
        <v>1012965</v>
      </c>
      <c r="W6" s="162"/>
      <c r="X6" s="738"/>
      <c r="Y6" s="738"/>
    </row>
    <row r="7" spans="1:25" ht="23.25">
      <c r="A7" s="340" t="s">
        <v>156</v>
      </c>
      <c r="B7" s="340" t="s">
        <v>72</v>
      </c>
      <c r="C7" s="368" t="s">
        <v>2871</v>
      </c>
      <c r="D7" s="208" t="s">
        <v>2418</v>
      </c>
      <c r="E7" s="208" t="s">
        <v>2872</v>
      </c>
      <c r="F7" s="208" t="s">
        <v>2715</v>
      </c>
      <c r="G7" s="210"/>
      <c r="H7" s="158"/>
      <c r="I7" s="158"/>
      <c r="J7" s="158"/>
      <c r="K7" s="209"/>
      <c r="L7" s="208"/>
      <c r="M7" s="368">
        <v>79</v>
      </c>
      <c r="N7" s="368">
        <v>79</v>
      </c>
      <c r="O7" s="278"/>
      <c r="P7" s="160">
        <f>SUM(H7:O7)</f>
        <v>158</v>
      </c>
      <c r="Q7" s="160" t="s">
        <v>33</v>
      </c>
      <c r="R7" s="160">
        <v>112478</v>
      </c>
      <c r="S7" s="160" t="s">
        <v>34</v>
      </c>
      <c r="T7" s="162" t="s">
        <v>213</v>
      </c>
      <c r="U7" s="162"/>
      <c r="V7" s="162">
        <v>1012966</v>
      </c>
      <c r="W7" s="162"/>
      <c r="X7" s="734" t="s">
        <v>2762</v>
      </c>
      <c r="Y7" s="734"/>
    </row>
    <row r="8" spans="1:25">
      <c r="A8" s="365"/>
      <c r="B8" s="365"/>
      <c r="C8" s="366"/>
      <c r="D8" s="366"/>
      <c r="E8" s="366"/>
      <c r="F8" s="366"/>
      <c r="G8" s="210"/>
      <c r="H8" s="158"/>
      <c r="I8" s="158"/>
      <c r="J8" s="158"/>
      <c r="K8" s="209"/>
      <c r="L8" s="208"/>
      <c r="M8" s="208"/>
      <c r="N8" s="208"/>
      <c r="O8" s="278"/>
      <c r="P8" s="160"/>
      <c r="Q8" s="160"/>
      <c r="R8" s="160"/>
      <c r="S8" s="160"/>
      <c r="T8" s="162"/>
      <c r="U8" s="162"/>
      <c r="V8" s="162"/>
      <c r="W8" s="162"/>
      <c r="X8" s="162"/>
    </row>
    <row r="9" spans="1:25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0</v>
      </c>
      <c r="L9" s="335">
        <f>SUM(L3:L8)</f>
        <v>322</v>
      </c>
      <c r="M9" s="335">
        <f>SUM(M3:M8)</f>
        <v>267</v>
      </c>
      <c r="N9" s="335">
        <f>SUM(N3:N8)</f>
        <v>183</v>
      </c>
      <c r="O9" s="164">
        <f>SUM(O3:O8)</f>
        <v>30</v>
      </c>
      <c r="P9" s="164">
        <f>SUM(P3:P8)</f>
        <v>802</v>
      </c>
      <c r="Q9" s="165"/>
      <c r="R9" s="165"/>
      <c r="S9" s="165"/>
      <c r="T9" s="165"/>
      <c r="U9" s="165"/>
      <c r="V9" s="165"/>
      <c r="W9" s="165"/>
      <c r="X9" s="165"/>
    </row>
    <row r="10" spans="1:25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</row>
    <row r="11" spans="1:25">
      <c r="A11" s="240" t="s">
        <v>35</v>
      </c>
      <c r="B11" s="734" t="s">
        <v>2762</v>
      </c>
      <c r="C11" s="734"/>
      <c r="D11" s="237"/>
      <c r="E11" s="735" t="s">
        <v>37</v>
      </c>
      <c r="F11" s="741"/>
      <c r="G11" s="741"/>
      <c r="H11" s="741"/>
      <c r="I11" s="741"/>
      <c r="J11" s="741"/>
      <c r="K11" s="741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</row>
    <row r="12" spans="1:25">
      <c r="A12" s="241" t="s">
        <v>38</v>
      </c>
      <c r="B12" s="737" t="s">
        <v>1235</v>
      </c>
      <c r="C12" s="737"/>
      <c r="D12" s="237"/>
      <c r="E12" s="735"/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</row>
    <row r="13" spans="1:25">
      <c r="A13" s="242" t="s">
        <v>2763</v>
      </c>
      <c r="B13" s="738"/>
      <c r="C13" s="738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5" ht="19.5" customHeight="1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392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</row>
    <row r="15" spans="1:25" ht="27">
      <c r="A15" s="739" t="s">
        <v>42</v>
      </c>
      <c r="B15" s="730"/>
      <c r="C15" s="730"/>
      <c r="D15" s="730"/>
      <c r="E15" s="730"/>
      <c r="F15" s="740"/>
      <c r="G15" s="79"/>
      <c r="H15" s="739" t="s">
        <v>43</v>
      </c>
      <c r="I15" s="730"/>
      <c r="J15" s="730"/>
      <c r="K15" s="730"/>
      <c r="L15" s="730"/>
      <c r="M15" s="730"/>
      <c r="N15" s="730"/>
      <c r="O15" s="730"/>
      <c r="P15" s="740"/>
      <c r="Q15" s="739" t="s">
        <v>2764</v>
      </c>
      <c r="R15" s="730"/>
      <c r="S15" s="730"/>
      <c r="T15" s="730"/>
      <c r="U15" s="730"/>
      <c r="V15" s="730"/>
      <c r="W15" s="730"/>
      <c r="X15" s="740"/>
    </row>
    <row r="16" spans="1:25" ht="23.25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154" t="s">
        <v>20</v>
      </c>
      <c r="R16" s="154" t="s">
        <v>9</v>
      </c>
      <c r="S16" s="154" t="s">
        <v>21</v>
      </c>
      <c r="T16" s="154" t="s">
        <v>24</v>
      </c>
      <c r="U16" s="154" t="s">
        <v>27</v>
      </c>
      <c r="V16" s="154" t="s">
        <v>28</v>
      </c>
      <c r="W16" s="154" t="s">
        <v>29</v>
      </c>
      <c r="X16" s="154" t="s">
        <v>30</v>
      </c>
    </row>
    <row r="17" spans="1:24">
      <c r="A17" s="158"/>
      <c r="B17" s="158"/>
      <c r="C17" s="158"/>
      <c r="D17" s="158" t="s">
        <v>45</v>
      </c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1" t="s">
        <v>31</v>
      </c>
      <c r="R17" s="160"/>
      <c r="S17" s="160" t="s">
        <v>32</v>
      </c>
      <c r="T17" s="162"/>
      <c r="U17" s="162"/>
      <c r="V17" s="162"/>
      <c r="W17" s="162"/>
      <c r="X17" s="162"/>
    </row>
    <row r="18" spans="1:24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3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5"/>
      <c r="R24" s="165"/>
      <c r="S24" s="165"/>
      <c r="T24" s="165"/>
      <c r="U24" s="165"/>
      <c r="V24" s="165"/>
      <c r="W24" s="165"/>
      <c r="X24" s="165"/>
    </row>
    <row r="25" spans="1:24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</row>
    <row r="26" spans="1:24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</row>
    <row r="27" spans="1:24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</row>
    <row r="28" spans="1:24">
      <c r="A28" s="242" t="s">
        <v>2763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</sheetData>
  <mergeCells count="21">
    <mergeCell ref="A15:F15"/>
    <mergeCell ref="H15:P15"/>
    <mergeCell ref="Q15:X15"/>
    <mergeCell ref="B26:C26"/>
    <mergeCell ref="E26:E28"/>
    <mergeCell ref="F26:K28"/>
    <mergeCell ref="B27:C27"/>
    <mergeCell ref="B28:C28"/>
    <mergeCell ref="A1:F1"/>
    <mergeCell ref="H1:P1"/>
    <mergeCell ref="Q1:X1"/>
    <mergeCell ref="B11:C11"/>
    <mergeCell ref="E11:E13"/>
    <mergeCell ref="F11:K13"/>
    <mergeCell ref="B12:C12"/>
    <mergeCell ref="B13:C13"/>
    <mergeCell ref="X6:Y6"/>
    <mergeCell ref="X7:Y7"/>
    <mergeCell ref="X5:Y5"/>
    <mergeCell ref="X4:Y4"/>
    <mergeCell ref="X3:Y3"/>
  </mergeCells>
  <conditionalFormatting sqref="V24 V9 T3:T8">
    <cfRule type="containsText" dxfId="476" priority="9" operator="containsText" text="Terminal 1">
      <formula>NOT(ISERROR(SEARCH("Terminal 1",T3)))</formula>
    </cfRule>
    <cfRule type="containsText" dxfId="475" priority="10" operator="containsText" text="OSCC">
      <formula>NOT(ISERROR(SEARCH("OSCC",T3)))</formula>
    </cfRule>
    <cfRule type="containsText" dxfId="474" priority="11" operator="containsText" text="GPC">
      <formula>NOT(ISERROR(SEARCH("GPC",T3)))</formula>
    </cfRule>
    <cfRule type="containsText" dxfId="473" priority="12" operator="containsText" text="Helsinki">
      <formula>NOT(ISERROR(SEARCH("Helsinki",T3)))</formula>
    </cfRule>
  </conditionalFormatting>
  <conditionalFormatting sqref="T17:T23">
    <cfRule type="containsText" dxfId="472" priority="5" operator="containsText" text="Terminal 1">
      <formula>NOT(ISERROR(SEARCH("Terminal 1",T17)))</formula>
    </cfRule>
    <cfRule type="containsText" dxfId="471" priority="6" operator="containsText" text="OSCC">
      <formula>NOT(ISERROR(SEARCH("OSCC",T17)))</formula>
    </cfRule>
    <cfRule type="containsText" dxfId="470" priority="7" operator="containsText" text="GPC">
      <formula>NOT(ISERROR(SEARCH("GPC",T17)))</formula>
    </cfRule>
    <cfRule type="containsText" dxfId="469" priority="8" operator="containsText" text="Helsinki">
      <formula>NOT(ISERROR(SEARCH("Helsinki",T17)))</formula>
    </cfRule>
  </conditionalFormatting>
  <dataValidations count="1">
    <dataValidation type="list" showInputMessage="1" showErrorMessage="1" sqref="V9 V24 T17:T23 T3:T8" xr:uid="{DC216D20-3B9D-4F81-8CA1-D1F69521C8CF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2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06FC-26C7-4237-B12A-A657FCD7ADDC}">
  <sheetPr>
    <tabColor rgb="FF00B0F0"/>
  </sheetPr>
  <dimension ref="A1:X30"/>
  <sheetViews>
    <sheetView workbookViewId="0">
      <selection activeCell="O4" sqref="O4"/>
    </sheetView>
  </sheetViews>
  <sheetFormatPr defaultRowHeight="15"/>
  <cols>
    <col min="1" max="1" width="16.140625" customWidth="1"/>
    <col min="2" max="2" width="10.28515625" customWidth="1"/>
    <col min="3" max="3" width="14.28515625" customWidth="1"/>
    <col min="4" max="4" width="9" bestFit="1" customWidth="1"/>
    <col min="5" max="5" width="15.710937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2873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315" t="s">
        <v>11</v>
      </c>
      <c r="I2" s="315" t="s">
        <v>12</v>
      </c>
      <c r="J2" s="315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/>
      <c r="B3" s="158"/>
      <c r="C3" s="158"/>
      <c r="D3" s="158"/>
      <c r="E3" s="158"/>
      <c r="F3" s="158"/>
      <c r="G3" s="362"/>
      <c r="H3" s="208"/>
      <c r="I3" s="208"/>
      <c r="J3" s="208"/>
      <c r="K3" s="208"/>
      <c r="L3" s="208"/>
      <c r="M3" s="208"/>
      <c r="N3" s="208"/>
      <c r="O3" s="208"/>
      <c r="P3" s="320">
        <f>SUM(H3:O3)</f>
        <v>0</v>
      </c>
      <c r="Q3" s="160"/>
      <c r="R3" s="160"/>
      <c r="S3" s="163"/>
      <c r="T3" s="162"/>
      <c r="U3" s="162"/>
      <c r="V3" s="162"/>
      <c r="W3" s="162"/>
      <c r="X3" s="162"/>
    </row>
    <row r="4" spans="1:24" ht="23.25">
      <c r="A4" s="158" t="s">
        <v>146</v>
      </c>
      <c r="B4" s="158" t="s">
        <v>208</v>
      </c>
      <c r="C4" s="367" t="s">
        <v>2874</v>
      </c>
      <c r="D4" s="158" t="s">
        <v>1652</v>
      </c>
      <c r="E4" s="158" t="s">
        <v>2875</v>
      </c>
      <c r="F4" s="158">
        <v>11.8</v>
      </c>
      <c r="G4" s="370" t="s">
        <v>2876</v>
      </c>
      <c r="H4" s="208"/>
      <c r="I4" s="208"/>
      <c r="J4" s="208"/>
      <c r="K4" s="208"/>
      <c r="L4" s="208"/>
      <c r="M4" s="208">
        <v>102</v>
      </c>
      <c r="N4" s="368">
        <v>26</v>
      </c>
      <c r="O4" s="369">
        <v>33</v>
      </c>
      <c r="P4" s="320">
        <f>SUM(H4:O4)</f>
        <v>161</v>
      </c>
      <c r="Q4" s="161" t="s">
        <v>31</v>
      </c>
      <c r="R4" s="160">
        <v>112448</v>
      </c>
      <c r="S4" s="163" t="s">
        <v>32</v>
      </c>
      <c r="T4" s="162" t="s">
        <v>53</v>
      </c>
      <c r="U4" s="162"/>
      <c r="V4" s="162">
        <v>1012892</v>
      </c>
      <c r="W4" s="162"/>
      <c r="X4" s="162"/>
    </row>
    <row r="5" spans="1:24" ht="23.25">
      <c r="A5" s="340" t="s">
        <v>798</v>
      </c>
      <c r="B5" s="340" t="s">
        <v>66</v>
      </c>
      <c r="C5" s="368" t="s">
        <v>2877</v>
      </c>
      <c r="D5" s="208" t="s">
        <v>225</v>
      </c>
      <c r="E5" s="364" t="s">
        <v>2878</v>
      </c>
      <c r="F5" s="208">
        <v>10.3</v>
      </c>
      <c r="G5" s="363" t="s">
        <v>2876</v>
      </c>
      <c r="H5" s="208"/>
      <c r="I5" s="208"/>
      <c r="J5" s="208"/>
      <c r="K5" s="208"/>
      <c r="L5" s="341">
        <v>80</v>
      </c>
      <c r="M5" s="341">
        <v>81</v>
      </c>
      <c r="N5" s="208"/>
      <c r="O5" s="208"/>
      <c r="P5" s="320">
        <f>SUM(H5:O5)</f>
        <v>161</v>
      </c>
      <c r="Q5" s="161" t="s">
        <v>31</v>
      </c>
      <c r="R5" s="160">
        <v>112449</v>
      </c>
      <c r="S5" s="163" t="s">
        <v>32</v>
      </c>
      <c r="T5" s="162" t="s">
        <v>53</v>
      </c>
      <c r="U5" s="162"/>
      <c r="V5" s="162">
        <v>1012893</v>
      </c>
      <c r="W5" s="162"/>
      <c r="X5" s="162"/>
    </row>
    <row r="6" spans="1:24" ht="23.25">
      <c r="A6" s="208" t="s">
        <v>71</v>
      </c>
      <c r="B6" s="208" t="s">
        <v>72</v>
      </c>
      <c r="C6" s="368" t="s">
        <v>2879</v>
      </c>
      <c r="D6" s="208" t="s">
        <v>2418</v>
      </c>
      <c r="E6" s="208" t="s">
        <v>2880</v>
      </c>
      <c r="F6" s="208">
        <v>43600</v>
      </c>
      <c r="G6" s="363" t="s">
        <v>2881</v>
      </c>
      <c r="H6" s="208"/>
      <c r="I6" s="208"/>
      <c r="J6" s="208"/>
      <c r="K6" s="208"/>
      <c r="L6" s="208"/>
      <c r="M6" s="208">
        <v>81</v>
      </c>
      <c r="N6" s="369">
        <v>80</v>
      </c>
      <c r="O6" s="208"/>
      <c r="P6" s="320">
        <f>SUM(H6:O6)</f>
        <v>161</v>
      </c>
      <c r="Q6" s="160" t="s">
        <v>33</v>
      </c>
      <c r="R6" s="160">
        <v>112424</v>
      </c>
      <c r="S6" s="160" t="s">
        <v>34</v>
      </c>
      <c r="T6" s="162" t="s">
        <v>213</v>
      </c>
      <c r="U6" s="162"/>
      <c r="V6" s="162">
        <v>1012894</v>
      </c>
      <c r="W6" s="162"/>
      <c r="X6" s="162"/>
    </row>
    <row r="7" spans="1:24" ht="23.25">
      <c r="A7" s="340" t="s">
        <v>1305</v>
      </c>
      <c r="B7" s="340" t="s">
        <v>66</v>
      </c>
      <c r="C7" s="368" t="s">
        <v>2882</v>
      </c>
      <c r="D7" s="208" t="s">
        <v>225</v>
      </c>
      <c r="E7" s="364" t="s">
        <v>2878</v>
      </c>
      <c r="F7" s="208">
        <v>10.3</v>
      </c>
      <c r="G7" s="363" t="s">
        <v>2876</v>
      </c>
      <c r="H7" s="208"/>
      <c r="I7" s="208"/>
      <c r="J7" s="208"/>
      <c r="K7" s="208"/>
      <c r="L7" s="208"/>
      <c r="M7" s="341">
        <v>128</v>
      </c>
      <c r="N7" s="208">
        <v>33</v>
      </c>
      <c r="O7" s="208"/>
      <c r="P7" s="320">
        <f>SUM(H7:O7)</f>
        <v>161</v>
      </c>
      <c r="Q7" s="161" t="s">
        <v>31</v>
      </c>
      <c r="R7" s="160">
        <v>112450</v>
      </c>
      <c r="S7" s="163" t="s">
        <v>32</v>
      </c>
      <c r="T7" s="162" t="s">
        <v>53</v>
      </c>
      <c r="U7" s="162"/>
      <c r="V7" s="162">
        <v>1012895</v>
      </c>
      <c r="W7" s="162"/>
      <c r="X7" s="162"/>
    </row>
    <row r="8" spans="1:24" ht="23.25">
      <c r="A8" s="340" t="s">
        <v>61</v>
      </c>
      <c r="B8" s="340" t="s">
        <v>66</v>
      </c>
      <c r="C8" s="368" t="s">
        <v>2883</v>
      </c>
      <c r="D8" s="208" t="s">
        <v>225</v>
      </c>
      <c r="E8" s="364" t="s">
        <v>2878</v>
      </c>
      <c r="F8" s="208">
        <v>10.3</v>
      </c>
      <c r="G8" s="363" t="s">
        <v>2876</v>
      </c>
      <c r="H8" s="208"/>
      <c r="I8" s="208"/>
      <c r="J8" s="208"/>
      <c r="K8" s="208"/>
      <c r="L8" s="208"/>
      <c r="M8" s="341">
        <v>127</v>
      </c>
      <c r="N8" s="341">
        <v>34</v>
      </c>
      <c r="O8" s="208"/>
      <c r="P8" s="320">
        <f>SUM(H8:O8)</f>
        <v>161</v>
      </c>
      <c r="Q8" s="161" t="s">
        <v>31</v>
      </c>
      <c r="R8" s="160">
        <v>112451</v>
      </c>
      <c r="S8" s="163" t="s">
        <v>32</v>
      </c>
      <c r="T8" s="162" t="s">
        <v>53</v>
      </c>
      <c r="U8" s="162"/>
      <c r="V8" s="162">
        <v>1012895</v>
      </c>
      <c r="W8" s="162"/>
      <c r="X8" s="162"/>
    </row>
    <row r="9" spans="1:24" ht="35.25">
      <c r="A9" s="365" t="s">
        <v>1066</v>
      </c>
      <c r="B9" s="365" t="s">
        <v>2884</v>
      </c>
      <c r="C9" s="371" t="s">
        <v>2885</v>
      </c>
      <c r="D9" s="366" t="s">
        <v>2886</v>
      </c>
      <c r="E9" s="366" t="s">
        <v>2887</v>
      </c>
      <c r="F9" s="366" t="s">
        <v>2888</v>
      </c>
      <c r="G9" s="372" t="s">
        <v>380</v>
      </c>
      <c r="H9" s="366"/>
      <c r="I9" s="366"/>
      <c r="J9" s="366"/>
      <c r="K9" s="366"/>
      <c r="L9" s="373">
        <v>54</v>
      </c>
      <c r="M9" s="373"/>
      <c r="N9" s="373"/>
      <c r="O9" s="373"/>
      <c r="P9" s="374">
        <f>SUM(H9:O9)</f>
        <v>54</v>
      </c>
      <c r="Q9" s="251" t="s">
        <v>33</v>
      </c>
      <c r="R9" s="251">
        <v>112425</v>
      </c>
      <c r="S9" s="375" t="s">
        <v>32</v>
      </c>
      <c r="T9" s="252" t="s">
        <v>53</v>
      </c>
      <c r="U9" s="252"/>
      <c r="V9" s="252">
        <v>1012896</v>
      </c>
      <c r="W9" s="252" t="s">
        <v>2013</v>
      </c>
      <c r="X9" s="162" t="s">
        <v>2889</v>
      </c>
    </row>
    <row r="10" spans="1:24">
      <c r="A10" s="158" t="s">
        <v>187</v>
      </c>
      <c r="B10" s="158"/>
      <c r="C10" s="158" t="s">
        <v>2890</v>
      </c>
      <c r="D10" s="158" t="s">
        <v>2891</v>
      </c>
      <c r="E10" s="158" t="s">
        <v>2892</v>
      </c>
      <c r="F10" s="158">
        <v>11.6</v>
      </c>
      <c r="G10" s="362" t="s">
        <v>2893</v>
      </c>
      <c r="H10" s="208"/>
      <c r="I10" s="208"/>
      <c r="J10" s="208"/>
      <c r="K10" s="208"/>
      <c r="L10" s="208">
        <v>54</v>
      </c>
      <c r="M10" s="208"/>
      <c r="N10" s="208"/>
      <c r="O10" s="208"/>
      <c r="P10" s="320">
        <f>SUM(H10:O10)</f>
        <v>54</v>
      </c>
      <c r="Q10" s="160"/>
      <c r="R10" s="160"/>
      <c r="S10" s="160"/>
      <c r="T10" s="162"/>
      <c r="U10" s="162"/>
      <c r="V10" s="162"/>
      <c r="W10" s="162"/>
      <c r="X10" s="162"/>
    </row>
    <row r="11" spans="1:24">
      <c r="A11" s="164" t="s">
        <v>19</v>
      </c>
      <c r="B11" s="165"/>
      <c r="C11" s="165"/>
      <c r="D11" s="165"/>
      <c r="E11" s="164"/>
      <c r="F11" s="165"/>
      <c r="G11" s="165"/>
      <c r="H11" s="335">
        <f>SUM(H3:H10)</f>
        <v>0</v>
      </c>
      <c r="I11" s="335">
        <f>SUM(I3:I10)</f>
        <v>0</v>
      </c>
      <c r="J11" s="335">
        <f>SUM(J3:J10)</f>
        <v>0</v>
      </c>
      <c r="K11" s="335">
        <f>SUM(K3:K10)</f>
        <v>0</v>
      </c>
      <c r="L11" s="335">
        <f>SUM(L3:L10)</f>
        <v>188</v>
      </c>
      <c r="M11" s="335">
        <f>SUM(M3:M10)</f>
        <v>519</v>
      </c>
      <c r="N11" s="335">
        <f>SUM(N3:N10)</f>
        <v>173</v>
      </c>
      <c r="O11" s="335">
        <f>SUM(O3:O10)</f>
        <v>33</v>
      </c>
      <c r="P11" s="164">
        <f>SUM(P3:P10)</f>
        <v>913</v>
      </c>
      <c r="Q11" s="165"/>
      <c r="R11" s="165"/>
      <c r="S11" s="165"/>
      <c r="T11" s="165"/>
      <c r="U11" s="165"/>
      <c r="V11" s="165"/>
      <c r="W11" s="165"/>
      <c r="X11" s="165"/>
    </row>
    <row r="12" spans="1:24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</row>
    <row r="13" spans="1:24">
      <c r="A13" s="240" t="s">
        <v>35</v>
      </c>
      <c r="B13" s="734" t="s">
        <v>2762</v>
      </c>
      <c r="C13" s="734"/>
      <c r="D13" s="237"/>
      <c r="E13" s="735" t="s">
        <v>37</v>
      </c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>
      <c r="A14" s="241" t="s">
        <v>38</v>
      </c>
      <c r="B14" s="737" t="s">
        <v>1235</v>
      </c>
      <c r="C14" s="737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</row>
    <row r="15" spans="1:24">
      <c r="A15" s="242" t="s">
        <v>2763</v>
      </c>
      <c r="B15" s="738"/>
      <c r="C15" s="738"/>
      <c r="D15" s="237"/>
      <c r="E15" s="735"/>
      <c r="F15" s="741"/>
      <c r="G15" s="741"/>
      <c r="H15" s="741"/>
      <c r="I15" s="741"/>
      <c r="J15" s="741"/>
      <c r="K15" s="741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</row>
    <row r="16" spans="1:24" ht="19.5" customHeight="1">
      <c r="A16" s="223" t="s">
        <v>41</v>
      </c>
      <c r="B16" s="225" t="s">
        <v>2832</v>
      </c>
      <c r="C16" s="224">
        <v>91600842</v>
      </c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</row>
    <row r="17" spans="1:24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9" t="s">
        <v>2764</v>
      </c>
      <c r="R17" s="730"/>
      <c r="S17" s="730"/>
      <c r="T17" s="730"/>
      <c r="U17" s="730"/>
      <c r="V17" s="730"/>
      <c r="W17" s="730"/>
      <c r="X17" s="740"/>
    </row>
    <row r="18" spans="1:24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54" t="s">
        <v>27</v>
      </c>
      <c r="V18" s="154" t="s">
        <v>28</v>
      </c>
      <c r="W18" s="154" t="s">
        <v>29</v>
      </c>
      <c r="X18" s="154" t="s">
        <v>30</v>
      </c>
    </row>
    <row r="19" spans="1:24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</row>
    <row r="26" spans="1:24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</row>
    <row r="27" spans="1:24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</row>
    <row r="28" spans="1:24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  <row r="29" spans="1:24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</row>
    <row r="30" spans="1:24">
      <c r="A30" s="242" t="s">
        <v>2763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</row>
  </sheetData>
  <mergeCells count="16">
    <mergeCell ref="A17:F17"/>
    <mergeCell ref="H17:P17"/>
    <mergeCell ref="Q17:X17"/>
    <mergeCell ref="B28:C28"/>
    <mergeCell ref="E28:E30"/>
    <mergeCell ref="F28:K30"/>
    <mergeCell ref="B29:C29"/>
    <mergeCell ref="B30:C30"/>
    <mergeCell ref="A1:F1"/>
    <mergeCell ref="H1:P1"/>
    <mergeCell ref="Q1:X1"/>
    <mergeCell ref="B13:C13"/>
    <mergeCell ref="E13:E15"/>
    <mergeCell ref="F13:K15"/>
    <mergeCell ref="B14:C14"/>
    <mergeCell ref="B15:C15"/>
  </mergeCells>
  <conditionalFormatting sqref="V26 V11 T3:T10">
    <cfRule type="containsText" dxfId="468" priority="9" operator="containsText" text="Terminal 1">
      <formula>NOT(ISERROR(SEARCH("Terminal 1",T3)))</formula>
    </cfRule>
    <cfRule type="containsText" dxfId="467" priority="10" operator="containsText" text="OSCC">
      <formula>NOT(ISERROR(SEARCH("OSCC",T3)))</formula>
    </cfRule>
    <cfRule type="containsText" dxfId="466" priority="11" operator="containsText" text="GPC">
      <formula>NOT(ISERROR(SEARCH("GPC",T3)))</formula>
    </cfRule>
    <cfRule type="containsText" dxfId="465" priority="12" operator="containsText" text="Helsinki">
      <formula>NOT(ISERROR(SEARCH("Helsinki",T3)))</formula>
    </cfRule>
  </conditionalFormatting>
  <conditionalFormatting sqref="T19:T25">
    <cfRule type="containsText" dxfId="464" priority="5" operator="containsText" text="Terminal 1">
      <formula>NOT(ISERROR(SEARCH("Terminal 1",T19)))</formula>
    </cfRule>
    <cfRule type="containsText" dxfId="463" priority="6" operator="containsText" text="OSCC">
      <formula>NOT(ISERROR(SEARCH("OSCC",T19)))</formula>
    </cfRule>
    <cfRule type="containsText" dxfId="462" priority="7" operator="containsText" text="GPC">
      <formula>NOT(ISERROR(SEARCH("GPC",T19)))</formula>
    </cfRule>
    <cfRule type="containsText" dxfId="461" priority="8" operator="containsText" text="Helsinki">
      <formula>NOT(ISERROR(SEARCH("Helsinki",T19)))</formula>
    </cfRule>
  </conditionalFormatting>
  <dataValidations count="1">
    <dataValidation type="list" showInputMessage="1" showErrorMessage="1" sqref="V11 V26 T19:T25 T3:T10" xr:uid="{6BC03EAB-70DE-4D20-9234-642E309663BA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8E4D-CDEC-409B-9449-7796ADC1BBCF}">
  <sheetPr>
    <tabColor rgb="FF00B050"/>
  </sheetPr>
  <dimension ref="A1:Y31"/>
  <sheetViews>
    <sheetView workbookViewId="0">
      <selection activeCell="M6" sqref="M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0" customWidth="1"/>
    <col min="21" max="21" width="15.285156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2894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688</v>
      </c>
      <c r="B3" s="158" t="s">
        <v>192</v>
      </c>
      <c r="C3" s="207" t="s">
        <v>2895</v>
      </c>
      <c r="D3" s="158" t="s">
        <v>747</v>
      </c>
      <c r="E3" s="158" t="s">
        <v>2896</v>
      </c>
      <c r="F3" s="236">
        <v>9.6999999999999993</v>
      </c>
      <c r="G3" s="159" t="s">
        <v>1258</v>
      </c>
      <c r="H3" s="158"/>
      <c r="I3" s="158"/>
      <c r="J3" s="158"/>
      <c r="K3" s="158"/>
      <c r="L3" s="207">
        <v>54</v>
      </c>
      <c r="M3" s="207">
        <v>54</v>
      </c>
      <c r="N3" s="207">
        <v>53</v>
      </c>
      <c r="O3" s="158"/>
      <c r="P3" s="160">
        <f>SUM(H3:O3)</f>
        <v>161</v>
      </c>
      <c r="Q3" s="161" t="s">
        <v>31</v>
      </c>
      <c r="R3" s="160">
        <v>112381</v>
      </c>
      <c r="S3" s="163" t="s">
        <v>32</v>
      </c>
      <c r="T3" s="162" t="s">
        <v>59</v>
      </c>
      <c r="U3" s="240" t="s">
        <v>35</v>
      </c>
      <c r="V3" s="162"/>
      <c r="W3" s="162">
        <v>1012852</v>
      </c>
      <c r="X3" s="162"/>
      <c r="Y3" s="162"/>
    </row>
    <row r="4" spans="1:25">
      <c r="A4" s="359" t="s">
        <v>788</v>
      </c>
      <c r="B4" s="359" t="s">
        <v>66</v>
      </c>
      <c r="C4" s="359" t="s">
        <v>2897</v>
      </c>
      <c r="D4" s="158" t="s">
        <v>244</v>
      </c>
      <c r="E4" s="158" t="s">
        <v>2898</v>
      </c>
      <c r="F4" s="236">
        <v>11.3</v>
      </c>
      <c r="G4" s="159"/>
      <c r="H4" s="158"/>
      <c r="I4" s="158"/>
      <c r="J4" s="158"/>
      <c r="K4" s="158"/>
      <c r="L4" s="359">
        <v>144</v>
      </c>
      <c r="M4" s="158"/>
      <c r="N4" s="158"/>
      <c r="O4" s="158"/>
      <c r="P4" s="160">
        <f>SUM(H4:O4)</f>
        <v>144</v>
      </c>
      <c r="Q4" s="161" t="s">
        <v>31</v>
      </c>
      <c r="R4" s="160">
        <v>112304</v>
      </c>
      <c r="S4" s="163" t="s">
        <v>32</v>
      </c>
      <c r="T4" s="162" t="s">
        <v>59</v>
      </c>
      <c r="U4" s="240" t="s">
        <v>35</v>
      </c>
      <c r="V4" s="162"/>
      <c r="W4" s="162">
        <v>1012853</v>
      </c>
      <c r="X4" s="162"/>
      <c r="Y4" s="162"/>
    </row>
    <row r="5" spans="1:25">
      <c r="A5" s="158" t="s">
        <v>788</v>
      </c>
      <c r="B5" s="158" t="s">
        <v>66</v>
      </c>
      <c r="C5" s="158" t="s">
        <v>2899</v>
      </c>
      <c r="D5" s="158" t="s">
        <v>225</v>
      </c>
      <c r="E5" s="158" t="s">
        <v>2900</v>
      </c>
      <c r="F5" s="236">
        <v>10.3</v>
      </c>
      <c r="G5" s="159" t="s">
        <v>2747</v>
      </c>
      <c r="H5" s="158"/>
      <c r="I5" s="158"/>
      <c r="J5" s="158"/>
      <c r="K5" s="207">
        <v>107</v>
      </c>
      <c r="L5" s="207">
        <v>54</v>
      </c>
      <c r="M5" s="158"/>
      <c r="N5" s="158"/>
      <c r="O5" s="158"/>
      <c r="P5" s="160">
        <f>SUM(H5:O5)</f>
        <v>161</v>
      </c>
      <c r="Q5" s="161" t="s">
        <v>31</v>
      </c>
      <c r="R5" s="158">
        <v>112382</v>
      </c>
      <c r="S5" s="163" t="s">
        <v>32</v>
      </c>
      <c r="T5" s="162" t="s">
        <v>53</v>
      </c>
      <c r="U5" s="242" t="s">
        <v>40</v>
      </c>
      <c r="V5" s="162"/>
      <c r="W5" s="162">
        <v>1012854</v>
      </c>
      <c r="X5" s="162"/>
      <c r="Y5" s="162"/>
    </row>
    <row r="6" spans="1:25" ht="23.25">
      <c r="A6" s="158" t="s">
        <v>146</v>
      </c>
      <c r="B6" s="158" t="s">
        <v>208</v>
      </c>
      <c r="C6" s="158" t="s">
        <v>2901</v>
      </c>
      <c r="D6" s="158" t="s">
        <v>1652</v>
      </c>
      <c r="E6" s="158" t="s">
        <v>2902</v>
      </c>
      <c r="F6" s="236">
        <v>11.8</v>
      </c>
      <c r="G6" s="159" t="s">
        <v>1258</v>
      </c>
      <c r="H6" s="158"/>
      <c r="I6" s="158"/>
      <c r="J6" s="158"/>
      <c r="K6" s="158"/>
      <c r="L6" s="207">
        <v>54</v>
      </c>
      <c r="M6" s="207">
        <v>54</v>
      </c>
      <c r="N6" s="207">
        <v>53</v>
      </c>
      <c r="O6" s="158"/>
      <c r="P6" s="160">
        <f>SUM(H6:O6)</f>
        <v>161</v>
      </c>
      <c r="Q6" s="161" t="s">
        <v>31</v>
      </c>
      <c r="R6" s="158">
        <v>112383</v>
      </c>
      <c r="S6" s="163"/>
      <c r="T6" s="162" t="s">
        <v>53</v>
      </c>
      <c r="U6" s="242" t="s">
        <v>40</v>
      </c>
      <c r="V6" s="162"/>
      <c r="W6" s="162">
        <v>1012855</v>
      </c>
      <c r="X6" s="162"/>
      <c r="Y6" s="162"/>
    </row>
    <row r="7" spans="1:25" ht="23.25">
      <c r="A7" s="158" t="s">
        <v>931</v>
      </c>
      <c r="B7" s="158" t="s">
        <v>208</v>
      </c>
      <c r="C7" s="158" t="s">
        <v>2903</v>
      </c>
      <c r="D7" s="158" t="s">
        <v>1652</v>
      </c>
      <c r="E7" s="158" t="s">
        <v>2902</v>
      </c>
      <c r="F7" s="236">
        <v>11.8</v>
      </c>
      <c r="G7" s="159" t="s">
        <v>1258</v>
      </c>
      <c r="H7" s="158"/>
      <c r="I7" s="158"/>
      <c r="J7" s="158"/>
      <c r="K7" s="158"/>
      <c r="L7" s="158"/>
      <c r="M7" s="217">
        <v>58</v>
      </c>
      <c r="N7" s="207">
        <v>54</v>
      </c>
      <c r="O7" s="217">
        <v>49</v>
      </c>
      <c r="P7" s="160">
        <f>SUM(H7:O7)</f>
        <v>161</v>
      </c>
      <c r="Q7" s="161" t="s">
        <v>31</v>
      </c>
      <c r="R7" s="160">
        <v>112384</v>
      </c>
      <c r="S7" s="163" t="s">
        <v>32</v>
      </c>
      <c r="T7" s="162" t="s">
        <v>53</v>
      </c>
      <c r="U7" s="242" t="s">
        <v>40</v>
      </c>
      <c r="V7" s="162"/>
      <c r="W7" s="162">
        <v>1012856</v>
      </c>
      <c r="X7" s="162"/>
      <c r="Y7" s="162"/>
    </row>
    <row r="8" spans="1:25">
      <c r="A8" s="211" t="s">
        <v>2904</v>
      </c>
      <c r="B8" s="211" t="s">
        <v>2812</v>
      </c>
      <c r="C8" s="215" t="s">
        <v>2905</v>
      </c>
      <c r="D8" s="211" t="s">
        <v>2814</v>
      </c>
      <c r="E8" s="211" t="s">
        <v>2906</v>
      </c>
      <c r="F8" s="337">
        <v>16.3</v>
      </c>
      <c r="G8" s="261"/>
      <c r="H8" s="211"/>
      <c r="I8" s="211"/>
      <c r="J8" s="215">
        <v>30</v>
      </c>
      <c r="K8" s="211"/>
      <c r="L8" s="211"/>
      <c r="M8" s="211"/>
      <c r="N8" s="211"/>
      <c r="O8" s="211"/>
      <c r="P8" s="160">
        <f>SUM(H8:O8)</f>
        <v>30</v>
      </c>
      <c r="Q8" s="160" t="s">
        <v>33</v>
      </c>
      <c r="R8" s="262">
        <v>112330</v>
      </c>
      <c r="S8" s="160" t="s">
        <v>34</v>
      </c>
      <c r="T8" s="263" t="s">
        <v>53</v>
      </c>
      <c r="U8" s="242" t="s">
        <v>40</v>
      </c>
      <c r="V8" s="263"/>
      <c r="W8" s="263">
        <v>1012857</v>
      </c>
      <c r="X8" s="263" t="s">
        <v>2013</v>
      </c>
      <c r="Y8" s="263"/>
    </row>
    <row r="9" spans="1:25">
      <c r="A9" s="158" t="s">
        <v>156</v>
      </c>
      <c r="B9" s="158" t="s">
        <v>72</v>
      </c>
      <c r="C9" s="158" t="s">
        <v>2907</v>
      </c>
      <c r="D9" s="158" t="s">
        <v>2343</v>
      </c>
      <c r="E9" s="158" t="s">
        <v>2908</v>
      </c>
      <c r="F9" s="236" t="s">
        <v>2909</v>
      </c>
      <c r="G9" s="159"/>
      <c r="H9" s="158"/>
      <c r="I9" s="158"/>
      <c r="J9" s="158"/>
      <c r="K9" s="158"/>
      <c r="L9" s="158"/>
      <c r="M9" s="158">
        <v>41</v>
      </c>
      <c r="N9" s="207">
        <v>40</v>
      </c>
      <c r="O9" s="158"/>
      <c r="P9" s="160">
        <f>SUM(H9:O9)</f>
        <v>81</v>
      </c>
      <c r="Q9" s="160" t="s">
        <v>33</v>
      </c>
      <c r="R9" s="160">
        <v>112368</v>
      </c>
      <c r="S9" s="160" t="s">
        <v>34</v>
      </c>
      <c r="T9" s="162" t="s">
        <v>213</v>
      </c>
      <c r="U9" s="241" t="s">
        <v>38</v>
      </c>
      <c r="V9" s="162"/>
      <c r="W9" s="162">
        <v>1012858</v>
      </c>
      <c r="X9" s="162"/>
      <c r="Y9" s="162"/>
    </row>
    <row r="10" spans="1:25">
      <c r="A10" s="207" t="s">
        <v>1066</v>
      </c>
      <c r="B10" s="207" t="s">
        <v>985</v>
      </c>
      <c r="C10" s="207" t="s">
        <v>2910</v>
      </c>
      <c r="D10" s="207" t="s">
        <v>987</v>
      </c>
      <c r="E10" s="207" t="s">
        <v>2911</v>
      </c>
      <c r="F10" s="361">
        <v>27</v>
      </c>
      <c r="G10" s="159"/>
      <c r="H10" s="158"/>
      <c r="I10" s="158"/>
      <c r="J10" s="158"/>
      <c r="K10" s="158"/>
      <c r="L10" s="217">
        <v>54</v>
      </c>
      <c r="M10" s="158"/>
      <c r="N10" s="158"/>
      <c r="O10" s="158"/>
      <c r="P10" s="160">
        <f>SUM(H10:O10)</f>
        <v>54</v>
      </c>
      <c r="Q10" s="160" t="s">
        <v>33</v>
      </c>
      <c r="R10" s="160">
        <v>112323</v>
      </c>
      <c r="S10" s="160" t="s">
        <v>34</v>
      </c>
      <c r="T10" s="162" t="s">
        <v>213</v>
      </c>
      <c r="U10" s="241" t="s">
        <v>38</v>
      </c>
      <c r="V10" s="162"/>
      <c r="W10" s="162">
        <v>1012859</v>
      </c>
      <c r="X10" s="360" t="s">
        <v>2013</v>
      </c>
      <c r="Y10" s="162"/>
    </row>
    <row r="11" spans="1:25">
      <c r="A11" s="211"/>
      <c r="B11" s="211"/>
      <c r="C11" s="211"/>
      <c r="D11" s="211"/>
      <c r="E11" s="211"/>
      <c r="F11" s="337"/>
      <c r="G11" s="261"/>
      <c r="H11" s="211"/>
      <c r="I11" s="211"/>
      <c r="J11" s="211"/>
      <c r="K11" s="211"/>
      <c r="L11" s="211"/>
      <c r="M11" s="211"/>
      <c r="N11" s="211"/>
      <c r="O11" s="211"/>
      <c r="P11" s="262"/>
      <c r="Q11" s="262"/>
      <c r="R11" s="262"/>
      <c r="S11" s="262"/>
      <c r="T11" s="263"/>
      <c r="U11" s="263"/>
      <c r="V11" s="263"/>
      <c r="W11" s="263"/>
      <c r="X11" s="263"/>
      <c r="Y11" s="263"/>
    </row>
    <row r="12" spans="1:25">
      <c r="A12" s="164" t="s">
        <v>19</v>
      </c>
      <c r="B12" s="165"/>
      <c r="C12" s="165"/>
      <c r="D12" s="165"/>
      <c r="E12" s="164"/>
      <c r="F12" s="165"/>
      <c r="G12" s="165"/>
      <c r="H12" s="164">
        <f>SUM(H3:H10)</f>
        <v>0</v>
      </c>
      <c r="I12" s="164">
        <f>SUM(I3:I10)</f>
        <v>0</v>
      </c>
      <c r="J12" s="164">
        <f>SUM(J3:J10)</f>
        <v>30</v>
      </c>
      <c r="K12" s="164">
        <f>SUM(K3:K10)</f>
        <v>107</v>
      </c>
      <c r="L12" s="164">
        <f>SUM(L3:L10)</f>
        <v>360</v>
      </c>
      <c r="M12" s="164">
        <f>SUM(M3:M10)</f>
        <v>207</v>
      </c>
      <c r="N12" s="164">
        <f>SUM(N3:N10)</f>
        <v>200</v>
      </c>
      <c r="O12" s="164">
        <f>SUM(O3:O10)</f>
        <v>49</v>
      </c>
      <c r="P12" s="164">
        <f>SUM(P3:P10)</f>
        <v>953</v>
      </c>
      <c r="Q12" s="165"/>
      <c r="R12" s="165"/>
      <c r="S12" s="165"/>
      <c r="T12" s="165"/>
      <c r="U12" s="165"/>
      <c r="V12" s="165"/>
      <c r="W12" s="165"/>
      <c r="X12" s="165"/>
      <c r="Y12" s="165"/>
    </row>
    <row r="13" spans="1:25">
      <c r="A13" s="239"/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</row>
    <row r="14" spans="1:25">
      <c r="A14" s="240" t="s">
        <v>35</v>
      </c>
      <c r="B14" s="734" t="s">
        <v>36</v>
      </c>
      <c r="C14" s="734"/>
      <c r="D14" s="237"/>
      <c r="E14" s="735" t="s">
        <v>37</v>
      </c>
      <c r="F14" s="785" t="s">
        <v>2912</v>
      </c>
      <c r="G14" s="785"/>
      <c r="H14" s="785"/>
      <c r="I14" s="785"/>
      <c r="J14" s="785"/>
      <c r="K14" s="785"/>
      <c r="L14" s="237" t="s">
        <v>2913</v>
      </c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>
      <c r="A15" s="241" t="s">
        <v>38</v>
      </c>
      <c r="B15" s="737" t="s">
        <v>39</v>
      </c>
      <c r="C15" s="737"/>
      <c r="D15" s="237"/>
      <c r="E15" s="735"/>
      <c r="F15" s="785"/>
      <c r="G15" s="785"/>
      <c r="H15" s="785"/>
      <c r="I15" s="785"/>
      <c r="J15" s="785"/>
      <c r="K15" s="785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>
      <c r="A16" s="242" t="s">
        <v>40</v>
      </c>
      <c r="B16" s="738"/>
      <c r="C16" s="738"/>
      <c r="D16" s="237"/>
      <c r="E16" s="735"/>
      <c r="F16" s="785"/>
      <c r="G16" s="785"/>
      <c r="H16" s="785"/>
      <c r="I16" s="785"/>
      <c r="J16" s="785"/>
      <c r="K16" s="785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</row>
    <row r="17" spans="1:25" ht="19.5" customHeight="1">
      <c r="A17" s="223" t="s">
        <v>41</v>
      </c>
      <c r="B17" s="225" t="s">
        <v>2816</v>
      </c>
      <c r="C17" s="224">
        <v>91600842</v>
      </c>
      <c r="D17" s="230"/>
      <c r="E17" s="226"/>
      <c r="F17" s="227"/>
      <c r="G17" s="228"/>
      <c r="H17" s="229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</row>
    <row r="18" spans="1:25" ht="27">
      <c r="A18" s="739"/>
      <c r="B18" s="730"/>
      <c r="C18" s="730"/>
      <c r="D18" s="730"/>
      <c r="E18" s="730"/>
      <c r="F18" s="740"/>
      <c r="G18" s="79"/>
      <c r="H18" s="739"/>
      <c r="I18" s="730"/>
      <c r="J18" s="730"/>
      <c r="K18" s="730"/>
      <c r="L18" s="730"/>
      <c r="M18" s="730"/>
      <c r="N18" s="730"/>
      <c r="O18" s="730"/>
      <c r="P18" s="740"/>
      <c r="Q18" s="732"/>
      <c r="R18" s="733"/>
      <c r="S18" s="733"/>
      <c r="T18" s="733"/>
      <c r="U18" s="733"/>
      <c r="V18" s="733"/>
      <c r="W18" s="733"/>
      <c r="X18" s="733"/>
      <c r="Y18" s="774"/>
    </row>
    <row r="19" spans="1:25" ht="23.25">
      <c r="A19" s="154" t="s">
        <v>3</v>
      </c>
      <c r="B19" s="154" t="s">
        <v>4</v>
      </c>
      <c r="C19" s="154" t="s">
        <v>5</v>
      </c>
      <c r="D19" s="154" t="s">
        <v>6</v>
      </c>
      <c r="E19" s="154" t="s">
        <v>7</v>
      </c>
      <c r="F19" s="154" t="s">
        <v>8</v>
      </c>
      <c r="G19" s="155" t="s">
        <v>10</v>
      </c>
      <c r="H19" s="156" t="s">
        <v>11</v>
      </c>
      <c r="I19" s="156" t="s">
        <v>12</v>
      </c>
      <c r="J19" s="156" t="s">
        <v>13</v>
      </c>
      <c r="K19" s="156" t="s">
        <v>14</v>
      </c>
      <c r="L19" s="156" t="s">
        <v>15</v>
      </c>
      <c r="M19" s="156" t="s">
        <v>16</v>
      </c>
      <c r="N19" s="156" t="s">
        <v>17</v>
      </c>
      <c r="O19" s="157" t="s">
        <v>44</v>
      </c>
      <c r="P19" s="154" t="s">
        <v>19</v>
      </c>
      <c r="Q19" s="154" t="s">
        <v>20</v>
      </c>
      <c r="R19" s="154" t="s">
        <v>9</v>
      </c>
      <c r="S19" s="154" t="s">
        <v>21</v>
      </c>
      <c r="T19" s="154" t="s">
        <v>24</v>
      </c>
      <c r="U19" s="172" t="s">
        <v>25</v>
      </c>
      <c r="V19" s="154" t="s">
        <v>27</v>
      </c>
      <c r="W19" s="154" t="s">
        <v>28</v>
      </c>
      <c r="X19" s="154" t="s">
        <v>29</v>
      </c>
      <c r="Y19" s="154" t="s">
        <v>30</v>
      </c>
    </row>
    <row r="20" spans="1:25">
      <c r="A20" s="158"/>
      <c r="B20" s="158"/>
      <c r="C20" s="158"/>
      <c r="D20" s="158" t="s">
        <v>45</v>
      </c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1" t="s">
        <v>31</v>
      </c>
      <c r="R21" s="160"/>
      <c r="S21" s="160" t="s">
        <v>32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3" t="s">
        <v>32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  <c r="Y25" s="162"/>
    </row>
    <row r="26" spans="1:25">
      <c r="A26" s="158"/>
      <c r="B26" s="158"/>
      <c r="C26" s="158"/>
      <c r="D26" s="158"/>
      <c r="E26" s="158"/>
      <c r="F26" s="158"/>
      <c r="G26" s="159"/>
      <c r="H26" s="158"/>
      <c r="I26" s="158"/>
      <c r="J26" s="158"/>
      <c r="K26" s="158"/>
      <c r="L26" s="158"/>
      <c r="M26" s="158"/>
      <c r="N26" s="158"/>
      <c r="O26" s="158"/>
      <c r="P26" s="160">
        <f>SUM(H26:O26)</f>
        <v>0</v>
      </c>
      <c r="Q26" s="160" t="s">
        <v>33</v>
      </c>
      <c r="R26" s="160"/>
      <c r="S26" s="160" t="s">
        <v>34</v>
      </c>
      <c r="T26" s="162"/>
      <c r="U26" s="162"/>
      <c r="V26" s="162"/>
      <c r="W26" s="162"/>
      <c r="X26" s="162"/>
      <c r="Y26" s="162"/>
    </row>
    <row r="27" spans="1:25">
      <c r="A27" s="164" t="s">
        <v>19</v>
      </c>
      <c r="B27" s="165"/>
      <c r="C27" s="165"/>
      <c r="D27" s="165"/>
      <c r="E27" s="164"/>
      <c r="F27" s="165"/>
      <c r="G27" s="165"/>
      <c r="H27" s="164">
        <f>SUM(H20:H26)</f>
        <v>0</v>
      </c>
      <c r="I27" s="164">
        <f>SUM(I20:I26)</f>
        <v>0</v>
      </c>
      <c r="J27" s="164">
        <f>SUM(J20:J26)</f>
        <v>0</v>
      </c>
      <c r="K27" s="164">
        <f>SUM(K20:K26)</f>
        <v>0</v>
      </c>
      <c r="L27" s="164">
        <f>SUM(L20:L26)</f>
        <v>0</v>
      </c>
      <c r="M27" s="164">
        <f>SUM(M20:M26)</f>
        <v>0</v>
      </c>
      <c r="N27" s="164">
        <f>SUM(N20:N26)</f>
        <v>0</v>
      </c>
      <c r="O27" s="164">
        <f>SUM(O20:O26)</f>
        <v>0</v>
      </c>
      <c r="P27" s="164">
        <f>SUM(P20:P26)</f>
        <v>0</v>
      </c>
      <c r="Q27" s="165"/>
      <c r="R27" s="165"/>
      <c r="S27" s="165"/>
      <c r="T27" s="165"/>
      <c r="U27" s="165"/>
      <c r="V27" s="165"/>
      <c r="W27" s="165"/>
      <c r="X27" s="165"/>
      <c r="Y27" s="165"/>
    </row>
    <row r="28" spans="1:25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</row>
    <row r="29" spans="1:25">
      <c r="A29" s="240" t="s">
        <v>35</v>
      </c>
      <c r="B29" s="734" t="s">
        <v>36</v>
      </c>
      <c r="C29" s="734"/>
      <c r="D29" s="237"/>
      <c r="E29" s="735" t="s">
        <v>37</v>
      </c>
      <c r="F29" s="741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  <row r="30" spans="1:25">
      <c r="A30" s="241" t="s">
        <v>38</v>
      </c>
      <c r="B30" s="737" t="s">
        <v>39</v>
      </c>
      <c r="C30" s="737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</row>
    <row r="31" spans="1:25">
      <c r="A31" s="242" t="s">
        <v>40</v>
      </c>
      <c r="B31" s="738"/>
      <c r="C31" s="738"/>
      <c r="D31" s="237"/>
      <c r="E31" s="735"/>
      <c r="F31" s="742"/>
      <c r="G31" s="742"/>
      <c r="H31" s="742"/>
      <c r="I31" s="742"/>
      <c r="J31" s="742"/>
      <c r="K31" s="742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</row>
  </sheetData>
  <mergeCells count="16">
    <mergeCell ref="A1:F1"/>
    <mergeCell ref="H1:P1"/>
    <mergeCell ref="Q1:Y1"/>
    <mergeCell ref="B14:C14"/>
    <mergeCell ref="E14:E16"/>
    <mergeCell ref="F14:K16"/>
    <mergeCell ref="B15:C15"/>
    <mergeCell ref="B16:C16"/>
    <mergeCell ref="A18:F18"/>
    <mergeCell ref="H18:P18"/>
    <mergeCell ref="Q18:Y18"/>
    <mergeCell ref="B29:C29"/>
    <mergeCell ref="E29:E31"/>
    <mergeCell ref="F29:K31"/>
    <mergeCell ref="B30:C30"/>
    <mergeCell ref="B31:C31"/>
  </mergeCells>
  <conditionalFormatting sqref="W27 W12 T3:T11">
    <cfRule type="containsText" dxfId="460" priority="9" operator="containsText" text="Terminal 1">
      <formula>NOT(ISERROR(SEARCH("Terminal 1",T3)))</formula>
    </cfRule>
    <cfRule type="containsText" dxfId="459" priority="10" operator="containsText" text="OSCC">
      <formula>NOT(ISERROR(SEARCH("OSCC",T3)))</formula>
    </cfRule>
    <cfRule type="containsText" dxfId="458" priority="11" operator="containsText" text="GPC">
      <formula>NOT(ISERROR(SEARCH("GPC",T3)))</formula>
    </cfRule>
    <cfRule type="containsText" dxfId="457" priority="12" operator="containsText" text="Helsinki">
      <formula>NOT(ISERROR(SEARCH("Helsinki",T3)))</formula>
    </cfRule>
  </conditionalFormatting>
  <conditionalFormatting sqref="T20:T26">
    <cfRule type="containsText" dxfId="456" priority="5" operator="containsText" text="Terminal 1">
      <formula>NOT(ISERROR(SEARCH("Terminal 1",T20)))</formula>
    </cfRule>
    <cfRule type="containsText" dxfId="455" priority="6" operator="containsText" text="OSCC">
      <formula>NOT(ISERROR(SEARCH("OSCC",T20)))</formula>
    </cfRule>
    <cfRule type="containsText" dxfId="454" priority="7" operator="containsText" text="GPC">
      <formula>NOT(ISERROR(SEARCH("GPC",T20)))</formula>
    </cfRule>
    <cfRule type="containsText" dxfId="453" priority="8" operator="containsText" text="Helsinki">
      <formula>NOT(ISERROR(SEARCH("Helsinki",T20)))</formula>
    </cfRule>
  </conditionalFormatting>
  <dataValidations count="1">
    <dataValidation type="list" showInputMessage="1" showErrorMessage="1" sqref="W12 W27 T20:T26 T11 T3:T10" xr:uid="{0B712051-A791-40CE-B4EE-E9D6F3285B78}">
      <formula1>"GPC, OSCC, Terminal 1, Helsinki"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B098-7AFE-4658-AB15-606839EDDA5A}">
  <sheetPr>
    <tabColor theme="4"/>
  </sheetPr>
  <dimension ref="A1:AB29"/>
  <sheetViews>
    <sheetView workbookViewId="0">
      <selection activeCell="Z5" sqref="Z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6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158" t="s">
        <v>350</v>
      </c>
      <c r="D3" s="158" t="s">
        <v>351</v>
      </c>
      <c r="E3" s="244">
        <v>46215.458333333336</v>
      </c>
      <c r="F3" s="236">
        <v>11.8</v>
      </c>
      <c r="G3" s="628">
        <v>120690</v>
      </c>
      <c r="H3" s="159"/>
      <c r="I3" s="158"/>
      <c r="J3" s="158"/>
      <c r="K3" s="158"/>
      <c r="L3" s="158"/>
      <c r="M3" s="158"/>
      <c r="N3" s="158"/>
      <c r="O3" s="158"/>
      <c r="P3" s="158">
        <v>240</v>
      </c>
      <c r="Q3" s="160">
        <f>SUM(I3:P3)</f>
        <v>240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53</v>
      </c>
      <c r="W3" s="162"/>
      <c r="X3" s="162" t="s">
        <v>196</v>
      </c>
      <c r="Y3" s="162"/>
      <c r="Z3" s="162">
        <v>1021320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352</v>
      </c>
      <c r="D4" s="158" t="s">
        <v>351</v>
      </c>
      <c r="E4" s="244">
        <v>46215.458333333336</v>
      </c>
      <c r="F4" s="236">
        <v>11.8</v>
      </c>
      <c r="G4" s="628">
        <v>120692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53</v>
      </c>
      <c r="W4" s="162"/>
      <c r="X4" s="162" t="s">
        <v>196</v>
      </c>
      <c r="Y4" s="162"/>
      <c r="Z4" s="162">
        <v>1021321</v>
      </c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480</v>
      </c>
      <c r="Q10" s="164">
        <f>SUM(Q3:Q9)</f>
        <v>480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3110" priority="7" operator="containsText" text="Terminal 1">
      <formula>NOT(ISERROR(SEARCH("Terminal 1",Z10)))</formula>
    </cfRule>
    <cfRule type="containsText" dxfId="3109" priority="8" operator="containsText" text="OSCC">
      <formula>NOT(ISERROR(SEARCH("OSCC",Z10)))</formula>
    </cfRule>
    <cfRule type="containsText" dxfId="3108" priority="9" operator="containsText" text="GPC">
      <formula>NOT(ISERROR(SEARCH("GPC",Z10)))</formula>
    </cfRule>
    <cfRule type="containsText" dxfId="3107" priority="10" operator="containsText" text="Helsinki">
      <formula>NOT(ISERROR(SEARCH("Helsinki",Z10)))</formula>
    </cfRule>
  </conditionalFormatting>
  <conditionalFormatting sqref="W3:W9">
    <cfRule type="cellIs" dxfId="3106" priority="4" operator="equal">
      <formula>"LAST"</formula>
    </cfRule>
    <cfRule type="cellIs" dxfId="3105" priority="5" operator="equal">
      <formula>"FIRST"</formula>
    </cfRule>
    <cfRule type="cellIs" dxfId="3104" priority="6" operator="equal">
      <formula>"MIDDLE"</formula>
    </cfRule>
  </conditionalFormatting>
  <conditionalFormatting sqref="W18:W24">
    <cfRule type="cellIs" dxfId="3103" priority="1" operator="equal">
      <formula>"LAST"</formula>
    </cfRule>
    <cfRule type="cellIs" dxfId="3102" priority="2" operator="equal">
      <formula>"FIRST"</formula>
    </cfRule>
    <cfRule type="cellIs" dxfId="3101" priority="3" operator="equal">
      <formula>"MIDDLE"</formula>
    </cfRule>
  </conditionalFormatting>
  <dataValidations count="2">
    <dataValidation type="list" allowBlank="1" showInputMessage="1" showErrorMessage="1" sqref="W18:W24 W3:W9" xr:uid="{5282B7CB-BCBD-49D4-B150-1771B11CEDBC}">
      <formula1>"FIRST, MIDDLE, LAST"</formula1>
    </dataValidation>
    <dataValidation type="list" showInputMessage="1" showErrorMessage="1" sqref="Z10 Z25" xr:uid="{1B5A9A1F-8B05-403F-8BC0-AB3410B98001}">
      <formula1>"GPC, OSCC, Terminal 1, Helsinki"</formula1>
    </dataValidation>
  </dataValidations>
  <pageMargins left="0.7" right="0.7" top="0.75" bottom="0.75" header="0.3" footer="0.3"/>
</worksheet>
</file>

<file path=xl/worksheets/sheet2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3699-75E8-40A8-88FD-BB4B7BBCB198}">
  <sheetPr>
    <tabColor rgb="FF00B050"/>
  </sheetPr>
  <dimension ref="A1:Y29"/>
  <sheetViews>
    <sheetView workbookViewId="0">
      <selection activeCell="C5" sqref="C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2914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2915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35.25">
      <c r="A3" s="158" t="s">
        <v>788</v>
      </c>
      <c r="B3" s="158" t="s">
        <v>66</v>
      </c>
      <c r="C3" s="158" t="s">
        <v>2916</v>
      </c>
      <c r="D3" s="158" t="s">
        <v>2917</v>
      </c>
      <c r="E3" s="158" t="s">
        <v>2918</v>
      </c>
      <c r="F3" s="236" t="s">
        <v>2919</v>
      </c>
      <c r="G3" s="159"/>
      <c r="H3" s="158"/>
      <c r="I3" s="158"/>
      <c r="J3" s="158"/>
      <c r="K3" s="158"/>
      <c r="L3" s="158"/>
      <c r="M3" s="158"/>
      <c r="N3" s="158"/>
      <c r="O3" s="158"/>
      <c r="P3" s="160">
        <v>7</v>
      </c>
      <c r="Q3" s="161" t="s">
        <v>31</v>
      </c>
      <c r="R3" s="160">
        <v>112113</v>
      </c>
      <c r="S3" s="163" t="s">
        <v>32</v>
      </c>
      <c r="T3" s="162" t="s">
        <v>53</v>
      </c>
      <c r="U3" s="355"/>
      <c r="V3" s="162"/>
      <c r="W3" s="162">
        <v>1012796</v>
      </c>
      <c r="X3" s="162"/>
      <c r="Y3" s="162"/>
    </row>
    <row r="4" spans="1:25">
      <c r="A4" s="158"/>
      <c r="B4" s="158"/>
      <c r="C4" s="158"/>
      <c r="D4" s="158"/>
      <c r="E4" s="158"/>
      <c r="F4" s="236"/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161"/>
      <c r="R4" s="160"/>
      <c r="S4" s="163"/>
      <c r="T4" s="162"/>
      <c r="U4" s="162"/>
      <c r="V4" s="162"/>
      <c r="W4" s="162"/>
      <c r="X4" s="162"/>
      <c r="Y4" s="162"/>
    </row>
    <row r="5" spans="1:25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1"/>
      <c r="R5" s="160"/>
      <c r="S5" s="163"/>
      <c r="T5" s="162"/>
      <c r="U5" s="162"/>
      <c r="V5" s="162"/>
      <c r="W5" s="162"/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/>
      <c r="Q6" s="161"/>
      <c r="R6" s="160"/>
      <c r="S6" s="163"/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/>
      <c r="Q7" s="160"/>
      <c r="R7" s="160"/>
      <c r="S7" s="160"/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/>
      <c r="R8" s="160"/>
      <c r="S8" s="16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160"/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/>
      <c r="B16" s="730"/>
      <c r="C16" s="730"/>
      <c r="D16" s="730"/>
      <c r="E16" s="730"/>
      <c r="F16" s="740"/>
      <c r="G16" s="79"/>
      <c r="H16" s="739"/>
      <c r="I16" s="730"/>
      <c r="J16" s="730"/>
      <c r="K16" s="730"/>
      <c r="L16" s="730"/>
      <c r="M16" s="730"/>
      <c r="N16" s="730"/>
      <c r="O16" s="730"/>
      <c r="P16" s="740"/>
      <c r="Q16" s="732"/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">
    <cfRule type="containsText" dxfId="452" priority="9" operator="containsText" text="Terminal 1">
      <formula>NOT(ISERROR(SEARCH("Terminal 1",W10)))</formula>
    </cfRule>
    <cfRule type="containsText" dxfId="451" priority="10" operator="containsText" text="OSCC">
      <formula>NOT(ISERROR(SEARCH("OSCC",W10)))</formula>
    </cfRule>
    <cfRule type="containsText" dxfId="450" priority="11" operator="containsText" text="GPC">
      <formula>NOT(ISERROR(SEARCH("GPC",W10)))</formula>
    </cfRule>
    <cfRule type="containsText" dxfId="449" priority="12" operator="containsText" text="Helsinki">
      <formula>NOT(ISERROR(SEARCH("Helsinki",W10)))</formula>
    </cfRule>
  </conditionalFormatting>
  <conditionalFormatting sqref="T18:T24">
    <cfRule type="containsText" dxfId="448" priority="5" operator="containsText" text="Terminal 1">
      <formula>NOT(ISERROR(SEARCH("Terminal 1",T18)))</formula>
    </cfRule>
    <cfRule type="containsText" dxfId="447" priority="6" operator="containsText" text="OSCC">
      <formula>NOT(ISERROR(SEARCH("OSCC",T18)))</formula>
    </cfRule>
    <cfRule type="containsText" dxfId="446" priority="7" operator="containsText" text="GPC">
      <formula>NOT(ISERROR(SEARCH("GPC",T18)))</formula>
    </cfRule>
    <cfRule type="containsText" dxfId="445" priority="8" operator="containsText" text="Helsinki">
      <formula>NOT(ISERROR(SEARCH("Helsinki",T18)))</formula>
    </cfRule>
  </conditionalFormatting>
  <conditionalFormatting sqref="T3:T9">
    <cfRule type="containsText" dxfId="444" priority="1" operator="containsText" text="Terminal 1">
      <formula>NOT(ISERROR(SEARCH("Terminal 1",T3)))</formula>
    </cfRule>
    <cfRule type="containsText" dxfId="443" priority="2" operator="containsText" text="OSCC">
      <formula>NOT(ISERROR(SEARCH("OSCC",T3)))</formula>
    </cfRule>
    <cfRule type="containsText" dxfId="442" priority="3" operator="containsText" text="GPC">
      <formula>NOT(ISERROR(SEARCH("GPC",T3)))</formula>
    </cfRule>
    <cfRule type="containsText" dxfId="441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72311E56-DDAB-449D-A337-4603C5D98A00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2D83-5362-4B07-8731-2C5B7827AF68}">
  <sheetPr>
    <tabColor rgb="FF00B050"/>
  </sheetPr>
  <dimension ref="A1:Y27"/>
  <sheetViews>
    <sheetView workbookViewId="0">
      <selection activeCell="U3" sqref="U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2920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688</v>
      </c>
      <c r="B3" s="158" t="s">
        <v>192</v>
      </c>
      <c r="C3" s="207" t="s">
        <v>2921</v>
      </c>
      <c r="D3" s="158" t="s">
        <v>747</v>
      </c>
      <c r="E3" s="158" t="s">
        <v>2922</v>
      </c>
      <c r="F3" s="236">
        <v>10.199999999999999</v>
      </c>
      <c r="G3" s="159" t="s">
        <v>1258</v>
      </c>
      <c r="H3" s="158"/>
      <c r="I3" s="158"/>
      <c r="J3" s="158"/>
      <c r="K3" s="158"/>
      <c r="L3" s="207">
        <v>54</v>
      </c>
      <c r="M3" s="207">
        <v>54</v>
      </c>
      <c r="N3" s="207">
        <v>53</v>
      </c>
      <c r="O3" s="158"/>
      <c r="P3" s="160">
        <f>SUM(H3:O3)</f>
        <v>161</v>
      </c>
      <c r="Q3" s="161" t="s">
        <v>31</v>
      </c>
      <c r="R3" s="160">
        <v>112344</v>
      </c>
      <c r="S3" s="163" t="s">
        <v>32</v>
      </c>
      <c r="T3" s="162" t="s">
        <v>59</v>
      </c>
      <c r="U3" s="240" t="s">
        <v>35</v>
      </c>
      <c r="V3" s="162"/>
      <c r="W3" s="162">
        <v>1012785</v>
      </c>
      <c r="X3" s="162"/>
      <c r="Y3" s="162"/>
    </row>
    <row r="4" spans="1:25">
      <c r="A4" s="158" t="s">
        <v>788</v>
      </c>
      <c r="B4" s="158" t="s">
        <v>66</v>
      </c>
      <c r="C4" s="207" t="s">
        <v>2923</v>
      </c>
      <c r="D4" s="158" t="s">
        <v>338</v>
      </c>
      <c r="E4" s="158" t="s">
        <v>2924</v>
      </c>
      <c r="F4" s="236">
        <v>9.8000000000000007</v>
      </c>
      <c r="G4" s="159" t="s">
        <v>2747</v>
      </c>
      <c r="H4" s="158"/>
      <c r="I4" s="158"/>
      <c r="J4" s="158"/>
      <c r="K4" s="207">
        <v>107</v>
      </c>
      <c r="L4" s="207">
        <v>54</v>
      </c>
      <c r="M4" s="158"/>
      <c r="N4" s="158"/>
      <c r="O4" s="158"/>
      <c r="P4" s="160">
        <f>SUM(H4:O4)</f>
        <v>161</v>
      </c>
      <c r="Q4" s="161" t="s">
        <v>31</v>
      </c>
      <c r="R4" s="160">
        <v>112345</v>
      </c>
      <c r="S4" s="163" t="s">
        <v>32</v>
      </c>
      <c r="T4" s="162" t="s">
        <v>53</v>
      </c>
      <c r="U4" s="242" t="s">
        <v>40</v>
      </c>
      <c r="V4" s="162"/>
      <c r="W4" s="162">
        <v>1012786</v>
      </c>
      <c r="X4" s="162"/>
      <c r="Y4" s="162"/>
    </row>
    <row r="5" spans="1:25">
      <c r="A5" s="354" t="s">
        <v>688</v>
      </c>
      <c r="B5" s="354" t="s">
        <v>66</v>
      </c>
      <c r="C5" s="354" t="s">
        <v>2925</v>
      </c>
      <c r="D5" s="158" t="s">
        <v>338</v>
      </c>
      <c r="E5" s="158" t="s">
        <v>2924</v>
      </c>
      <c r="F5" s="236">
        <v>9.8000000000000007</v>
      </c>
      <c r="G5" s="159"/>
      <c r="H5" s="158"/>
      <c r="I5" s="158"/>
      <c r="J5" s="158"/>
      <c r="K5" s="158"/>
      <c r="L5" s="287">
        <v>144</v>
      </c>
      <c r="M5" s="158"/>
      <c r="N5" s="158"/>
      <c r="O5" s="158"/>
      <c r="P5" s="160">
        <f>SUM(H5:O5)</f>
        <v>144</v>
      </c>
      <c r="Q5" s="161" t="s">
        <v>31</v>
      </c>
      <c r="R5" s="160">
        <v>112303</v>
      </c>
      <c r="S5" s="163" t="s">
        <v>32</v>
      </c>
      <c r="T5" s="162" t="s">
        <v>53</v>
      </c>
      <c r="U5" s="242" t="s">
        <v>40</v>
      </c>
      <c r="V5" s="162"/>
      <c r="W5" s="162">
        <v>1012787</v>
      </c>
      <c r="X5" s="162"/>
      <c r="Y5" s="162"/>
    </row>
    <row r="6" spans="1:25" ht="23.25">
      <c r="A6" s="158" t="s">
        <v>71</v>
      </c>
      <c r="B6" s="158" t="s">
        <v>72</v>
      </c>
      <c r="C6" s="207" t="s">
        <v>2926</v>
      </c>
      <c r="D6" s="158" t="s">
        <v>2343</v>
      </c>
      <c r="E6" s="158" t="s">
        <v>2927</v>
      </c>
      <c r="F6" s="236" t="s">
        <v>2909</v>
      </c>
      <c r="G6" s="159"/>
      <c r="H6" s="158"/>
      <c r="I6" s="158"/>
      <c r="J6" s="158"/>
      <c r="K6" s="158"/>
      <c r="L6" s="158"/>
      <c r="M6" s="207">
        <v>40</v>
      </c>
      <c r="N6" s="207">
        <v>41</v>
      </c>
      <c r="O6" s="158"/>
      <c r="P6" s="160">
        <f>SUM(H6:O6)</f>
        <v>81</v>
      </c>
      <c r="Q6" s="160" t="s">
        <v>33</v>
      </c>
      <c r="R6" s="160">
        <v>112320</v>
      </c>
      <c r="S6" s="160" t="s">
        <v>34</v>
      </c>
      <c r="T6" s="162" t="s">
        <v>213</v>
      </c>
      <c r="U6" s="241" t="s">
        <v>38</v>
      </c>
      <c r="V6" s="162"/>
      <c r="W6" s="162">
        <v>1012788</v>
      </c>
      <c r="X6" s="162"/>
      <c r="Y6" s="162"/>
    </row>
    <row r="7" spans="1:25" ht="23.25">
      <c r="A7" s="158" t="s">
        <v>146</v>
      </c>
      <c r="B7" s="158" t="s">
        <v>208</v>
      </c>
      <c r="C7" s="207" t="s">
        <v>2928</v>
      </c>
      <c r="D7" s="158" t="s">
        <v>1720</v>
      </c>
      <c r="E7" s="235" t="s">
        <v>2929</v>
      </c>
      <c r="F7" s="236">
        <v>11.8</v>
      </c>
      <c r="G7" s="159" t="s">
        <v>1258</v>
      </c>
      <c r="H7" s="158"/>
      <c r="I7" s="158"/>
      <c r="J7" s="158"/>
      <c r="K7" s="158"/>
      <c r="L7" s="207">
        <v>80</v>
      </c>
      <c r="M7" s="207">
        <v>81</v>
      </c>
      <c r="N7" s="158"/>
      <c r="O7" s="158"/>
      <c r="P7" s="160">
        <f>SUM(H7:O7)</f>
        <v>161</v>
      </c>
      <c r="Q7" s="161" t="s">
        <v>31</v>
      </c>
      <c r="R7" s="160">
        <v>112346</v>
      </c>
      <c r="S7" s="163" t="s">
        <v>32</v>
      </c>
      <c r="T7" s="162" t="s">
        <v>53</v>
      </c>
      <c r="U7" s="242" t="s">
        <v>40</v>
      </c>
      <c r="V7" s="162"/>
      <c r="W7" s="162">
        <v>1012789</v>
      </c>
      <c r="X7" s="162"/>
      <c r="Y7" s="162"/>
    </row>
    <row r="8" spans="1:25">
      <c r="A8" s="164" t="s">
        <v>19</v>
      </c>
      <c r="B8" s="165"/>
      <c r="C8" s="165"/>
      <c r="D8" s="165"/>
      <c r="E8" s="164"/>
      <c r="F8" s="165"/>
      <c r="G8" s="165"/>
      <c r="H8" s="164">
        <f>SUM(H3:H7)</f>
        <v>0</v>
      </c>
      <c r="I8" s="164">
        <f>SUM(I3:I7)</f>
        <v>0</v>
      </c>
      <c r="J8" s="164">
        <f>SUM(J3:J7)</f>
        <v>0</v>
      </c>
      <c r="K8" s="164">
        <f>SUM(K3:K7)</f>
        <v>107</v>
      </c>
      <c r="L8" s="164">
        <f>SUM(L3:L7)</f>
        <v>332</v>
      </c>
      <c r="M8" s="164">
        <f>SUM(M3:M7)</f>
        <v>175</v>
      </c>
      <c r="N8" s="164">
        <f>SUM(N3:N7)</f>
        <v>94</v>
      </c>
      <c r="O8" s="164">
        <f>SUM(O3:O7)</f>
        <v>0</v>
      </c>
      <c r="P8" s="164">
        <f>SUM(P3:P7)</f>
        <v>708</v>
      </c>
      <c r="Q8" s="165"/>
      <c r="R8" s="165"/>
      <c r="S8" s="165"/>
      <c r="T8" s="165"/>
      <c r="U8" s="165"/>
      <c r="V8" s="165"/>
      <c r="W8" s="165"/>
      <c r="X8" s="165"/>
      <c r="Y8" s="165"/>
    </row>
    <row r="9" spans="1:25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</row>
    <row r="10" spans="1:25">
      <c r="A10" s="240" t="s">
        <v>35</v>
      </c>
      <c r="B10" s="734" t="s">
        <v>36</v>
      </c>
      <c r="C10" s="734"/>
      <c r="D10" s="237"/>
      <c r="E10" s="735" t="s">
        <v>37</v>
      </c>
      <c r="F10" s="736" t="s">
        <v>2930</v>
      </c>
      <c r="G10" s="736"/>
      <c r="H10" s="736"/>
      <c r="I10" s="736"/>
      <c r="J10" s="736"/>
      <c r="K10" s="736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</row>
    <row r="11" spans="1:25">
      <c r="A11" s="241" t="s">
        <v>38</v>
      </c>
      <c r="B11" s="737" t="s">
        <v>39</v>
      </c>
      <c r="C11" s="737"/>
      <c r="D11" s="237"/>
      <c r="E11" s="735"/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</row>
    <row r="12" spans="1:25">
      <c r="A12" s="242" t="s">
        <v>40</v>
      </c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 ht="19.5" customHeight="1">
      <c r="A13" s="223" t="s">
        <v>41</v>
      </c>
      <c r="B13" s="225"/>
      <c r="C13" s="224"/>
      <c r="D13" s="230"/>
      <c r="E13" s="226"/>
      <c r="F13" s="227"/>
      <c r="G13" s="228"/>
      <c r="H13" s="229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</row>
    <row r="14" spans="1:25" ht="27">
      <c r="A14" s="739"/>
      <c r="B14" s="730"/>
      <c r="C14" s="730"/>
      <c r="D14" s="730"/>
      <c r="E14" s="730"/>
      <c r="F14" s="740"/>
      <c r="G14" s="79"/>
      <c r="H14" s="739"/>
      <c r="I14" s="730"/>
      <c r="J14" s="730"/>
      <c r="K14" s="730"/>
      <c r="L14" s="730"/>
      <c r="M14" s="730"/>
      <c r="N14" s="730"/>
      <c r="O14" s="730"/>
      <c r="P14" s="740"/>
      <c r="Q14" s="732"/>
      <c r="R14" s="733"/>
      <c r="S14" s="733"/>
      <c r="T14" s="733"/>
      <c r="U14" s="733"/>
      <c r="V14" s="733"/>
      <c r="W14" s="733"/>
      <c r="X14" s="733"/>
      <c r="Y14" s="774"/>
    </row>
    <row r="15" spans="1:25" ht="23.25">
      <c r="A15" s="154" t="s">
        <v>3</v>
      </c>
      <c r="B15" s="154" t="s">
        <v>4</v>
      </c>
      <c r="C15" s="154" t="s">
        <v>5</v>
      </c>
      <c r="D15" s="154" t="s">
        <v>6</v>
      </c>
      <c r="E15" s="154" t="s">
        <v>7</v>
      </c>
      <c r="F15" s="154" t="s">
        <v>8</v>
      </c>
      <c r="G15" s="155" t="s">
        <v>10</v>
      </c>
      <c r="H15" s="156" t="s">
        <v>11</v>
      </c>
      <c r="I15" s="156" t="s">
        <v>12</v>
      </c>
      <c r="J15" s="156" t="s">
        <v>13</v>
      </c>
      <c r="K15" s="156" t="s">
        <v>14</v>
      </c>
      <c r="L15" s="156" t="s">
        <v>15</v>
      </c>
      <c r="M15" s="156" t="s">
        <v>16</v>
      </c>
      <c r="N15" s="156" t="s">
        <v>17</v>
      </c>
      <c r="O15" s="157" t="s">
        <v>44</v>
      </c>
      <c r="P15" s="154" t="s">
        <v>19</v>
      </c>
      <c r="Q15" s="154" t="s">
        <v>20</v>
      </c>
      <c r="R15" s="154" t="s">
        <v>9</v>
      </c>
      <c r="S15" s="154" t="s">
        <v>21</v>
      </c>
      <c r="T15" s="154" t="s">
        <v>24</v>
      </c>
      <c r="U15" s="172" t="s">
        <v>25</v>
      </c>
      <c r="V15" s="154" t="s">
        <v>27</v>
      </c>
      <c r="W15" s="154" t="s">
        <v>28</v>
      </c>
      <c r="X15" s="154" t="s">
        <v>29</v>
      </c>
      <c r="Y15" s="154" t="s">
        <v>30</v>
      </c>
    </row>
    <row r="16" spans="1:25">
      <c r="A16" s="158"/>
      <c r="B16" s="158"/>
      <c r="C16" s="158"/>
      <c r="D16" s="158" t="s">
        <v>45</v>
      </c>
      <c r="E16" s="158"/>
      <c r="F16" s="158"/>
      <c r="G16" s="159"/>
      <c r="H16" s="158"/>
      <c r="I16" s="158"/>
      <c r="J16" s="158"/>
      <c r="K16" s="158"/>
      <c r="L16" s="158"/>
      <c r="M16" s="158"/>
      <c r="N16" s="158"/>
      <c r="O16" s="158"/>
      <c r="P16" s="160">
        <f>SUM(H16:O16)</f>
        <v>0</v>
      </c>
      <c r="Q16" s="161" t="s">
        <v>31</v>
      </c>
      <c r="R16" s="160"/>
      <c r="S16" s="160" t="s">
        <v>32</v>
      </c>
      <c r="T16" s="162"/>
      <c r="U16" s="162"/>
      <c r="V16" s="162"/>
      <c r="W16" s="162"/>
      <c r="X16" s="162"/>
      <c r="Y16" s="162"/>
    </row>
    <row r="17" spans="1:25">
      <c r="A17" s="158"/>
      <c r="B17" s="158"/>
      <c r="C17" s="158"/>
      <c r="D17" s="158"/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1" t="s">
        <v>31</v>
      </c>
      <c r="R17" s="160"/>
      <c r="S17" s="160" t="s">
        <v>32</v>
      </c>
      <c r="T17" s="162"/>
      <c r="U17" s="162"/>
      <c r="V17" s="162"/>
      <c r="W17" s="162"/>
      <c r="X17" s="162"/>
      <c r="Y17" s="162"/>
    </row>
    <row r="18" spans="1:25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0" t="s">
        <v>33</v>
      </c>
      <c r="R18" s="160"/>
      <c r="S18" s="163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0" t="s">
        <v>34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64" t="s">
        <v>19</v>
      </c>
      <c r="B23" s="165"/>
      <c r="C23" s="165"/>
      <c r="D23" s="165"/>
      <c r="E23" s="164"/>
      <c r="F23" s="165"/>
      <c r="G23" s="165"/>
      <c r="H23" s="164">
        <f>SUM(H16:H22)</f>
        <v>0</v>
      </c>
      <c r="I23" s="164">
        <f>SUM(I16:I22)</f>
        <v>0</v>
      </c>
      <c r="J23" s="164">
        <f>SUM(J16:J22)</f>
        <v>0</v>
      </c>
      <c r="K23" s="164">
        <f>SUM(K16:K22)</f>
        <v>0</v>
      </c>
      <c r="L23" s="164">
        <f>SUM(L16:L22)</f>
        <v>0</v>
      </c>
      <c r="M23" s="164">
        <f>SUM(M16:M22)</f>
        <v>0</v>
      </c>
      <c r="N23" s="164">
        <f>SUM(N16:N22)</f>
        <v>0</v>
      </c>
      <c r="O23" s="164">
        <f>SUM(O16:O22)</f>
        <v>0</v>
      </c>
      <c r="P23" s="164">
        <f>SUM(P16:P22)</f>
        <v>0</v>
      </c>
      <c r="Q23" s="165"/>
      <c r="R23" s="165"/>
      <c r="S23" s="165"/>
      <c r="T23" s="165"/>
      <c r="U23" s="165"/>
      <c r="V23" s="165"/>
      <c r="W23" s="165"/>
      <c r="X23" s="165"/>
      <c r="Y23" s="165"/>
    </row>
    <row r="24" spans="1:25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</row>
    <row r="25" spans="1:25">
      <c r="A25" s="240" t="s">
        <v>35</v>
      </c>
      <c r="B25" s="734" t="s">
        <v>36</v>
      </c>
      <c r="C25" s="734"/>
      <c r="D25" s="237"/>
      <c r="E25" s="735" t="s">
        <v>37</v>
      </c>
      <c r="F25" s="741"/>
      <c r="G25" s="742"/>
      <c r="H25" s="742"/>
      <c r="I25" s="742"/>
      <c r="J25" s="742"/>
      <c r="K25" s="742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</row>
    <row r="26" spans="1:25">
      <c r="A26" s="241" t="s">
        <v>38</v>
      </c>
      <c r="B26" s="737" t="s">
        <v>39</v>
      </c>
      <c r="C26" s="737"/>
      <c r="D26" s="237"/>
      <c r="E26" s="735"/>
      <c r="F26" s="742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</row>
    <row r="27" spans="1:25">
      <c r="A27" s="242" t="s">
        <v>40</v>
      </c>
      <c r="B27" s="738"/>
      <c r="C27" s="738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</sheetData>
  <mergeCells count="16">
    <mergeCell ref="A1:F1"/>
    <mergeCell ref="H1:P1"/>
    <mergeCell ref="Q1:Y1"/>
    <mergeCell ref="B10:C10"/>
    <mergeCell ref="E10:E12"/>
    <mergeCell ref="F10:K12"/>
    <mergeCell ref="B11:C11"/>
    <mergeCell ref="B12:C12"/>
    <mergeCell ref="A14:F14"/>
    <mergeCell ref="H14:P14"/>
    <mergeCell ref="Q14:Y14"/>
    <mergeCell ref="B25:C25"/>
    <mergeCell ref="E25:E27"/>
    <mergeCell ref="F25:K27"/>
    <mergeCell ref="B26:C26"/>
    <mergeCell ref="B27:C27"/>
  </mergeCells>
  <conditionalFormatting sqref="W23 W8 T3:T7">
    <cfRule type="containsText" dxfId="440" priority="9" operator="containsText" text="Terminal 1">
      <formula>NOT(ISERROR(SEARCH("Terminal 1",T3)))</formula>
    </cfRule>
    <cfRule type="containsText" dxfId="439" priority="10" operator="containsText" text="OSCC">
      <formula>NOT(ISERROR(SEARCH("OSCC",T3)))</formula>
    </cfRule>
    <cfRule type="containsText" dxfId="438" priority="11" operator="containsText" text="GPC">
      <formula>NOT(ISERROR(SEARCH("GPC",T3)))</formula>
    </cfRule>
    <cfRule type="containsText" dxfId="437" priority="12" operator="containsText" text="Helsinki">
      <formula>NOT(ISERROR(SEARCH("Helsinki",T3)))</formula>
    </cfRule>
  </conditionalFormatting>
  <conditionalFormatting sqref="T16:T22">
    <cfRule type="containsText" dxfId="436" priority="5" operator="containsText" text="Terminal 1">
      <formula>NOT(ISERROR(SEARCH("Terminal 1",T16)))</formula>
    </cfRule>
    <cfRule type="containsText" dxfId="435" priority="6" operator="containsText" text="OSCC">
      <formula>NOT(ISERROR(SEARCH("OSCC",T16)))</formula>
    </cfRule>
    <cfRule type="containsText" dxfId="434" priority="7" operator="containsText" text="GPC">
      <formula>NOT(ISERROR(SEARCH("GPC",T16)))</formula>
    </cfRule>
    <cfRule type="containsText" dxfId="433" priority="8" operator="containsText" text="Helsinki">
      <formula>NOT(ISERROR(SEARCH("Helsinki",T16)))</formula>
    </cfRule>
  </conditionalFormatting>
  <dataValidations count="1">
    <dataValidation type="list" showInputMessage="1" showErrorMessage="1" sqref="W8 W23 T16:T22 T3:T7" xr:uid="{B8FC7CCF-C105-4DB1-9235-9616286BF956}">
      <formula1>"GPC, OSCC, Terminal 1, Helsinki"</formula1>
    </dataValidation>
  </dataValidations>
  <pageMargins left="0.7" right="0.7" top="0.75" bottom="0.75" header="0.3" footer="0.3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192E-E516-4BC3-AFE0-85B328E483FC}">
  <sheetPr>
    <tabColor rgb="FFFFFF00"/>
  </sheetPr>
  <dimension ref="A1:Y29"/>
  <sheetViews>
    <sheetView workbookViewId="0">
      <selection activeCell="R13" sqref="R13"/>
    </sheetView>
  </sheetViews>
  <sheetFormatPr defaultRowHeight="15"/>
  <cols>
    <col min="1" max="1" width="15" bestFit="1" customWidth="1"/>
    <col min="2" max="2" width="11.42578125" customWidth="1"/>
    <col min="3" max="3" width="14.28515625" customWidth="1"/>
    <col min="4" max="4" width="9" bestFit="1" customWidth="1"/>
    <col min="5" max="5" width="15.7109375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2931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2932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1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340" t="s">
        <v>788</v>
      </c>
      <c r="B3" s="278" t="s">
        <v>66</v>
      </c>
      <c r="C3" s="158" t="s">
        <v>2933</v>
      </c>
      <c r="D3" s="158" t="s">
        <v>225</v>
      </c>
      <c r="E3" s="158" t="s">
        <v>2934</v>
      </c>
      <c r="F3" s="236">
        <v>10.3</v>
      </c>
      <c r="G3" s="159" t="s">
        <v>2747</v>
      </c>
      <c r="H3" s="158"/>
      <c r="I3" s="158"/>
      <c r="J3" s="158"/>
      <c r="K3" s="158"/>
      <c r="L3" s="158">
        <v>161</v>
      </c>
      <c r="M3" s="158"/>
      <c r="N3" s="158"/>
      <c r="O3" s="158"/>
      <c r="P3" s="160">
        <f>SUM(L3:O3)</f>
        <v>161</v>
      </c>
      <c r="Q3" s="161" t="s">
        <v>31</v>
      </c>
      <c r="R3" s="160">
        <v>112296</v>
      </c>
      <c r="S3" s="163" t="s">
        <v>32</v>
      </c>
      <c r="T3" s="162" t="s">
        <v>53</v>
      </c>
      <c r="U3" s="162"/>
      <c r="V3" s="162"/>
      <c r="W3" s="162">
        <v>1012752</v>
      </c>
      <c r="X3" s="162"/>
      <c r="Y3" s="162"/>
    </row>
    <row r="4" spans="1:25" ht="23.25">
      <c r="A4" s="340" t="s">
        <v>688</v>
      </c>
      <c r="B4" s="278" t="s">
        <v>66</v>
      </c>
      <c r="C4" s="158" t="s">
        <v>2935</v>
      </c>
      <c r="D4" s="158" t="s">
        <v>225</v>
      </c>
      <c r="E4" s="158" t="s">
        <v>2934</v>
      </c>
      <c r="F4" s="236">
        <v>10.3</v>
      </c>
      <c r="G4" s="159" t="s">
        <v>1258</v>
      </c>
      <c r="H4" s="158"/>
      <c r="I4" s="158"/>
      <c r="J4" s="158"/>
      <c r="K4" s="158"/>
      <c r="L4" s="158">
        <v>54</v>
      </c>
      <c r="M4" s="158">
        <v>54</v>
      </c>
      <c r="N4" s="158"/>
      <c r="O4" s="158"/>
      <c r="P4" s="160">
        <f>SUM(L4:O4)</f>
        <v>108</v>
      </c>
      <c r="Q4" s="161" t="s">
        <v>31</v>
      </c>
      <c r="R4" s="160">
        <v>112297</v>
      </c>
      <c r="S4" s="163" t="s">
        <v>32</v>
      </c>
      <c r="T4" s="162" t="s">
        <v>53</v>
      </c>
      <c r="U4" s="162"/>
      <c r="V4" s="162"/>
      <c r="W4" s="162">
        <v>1012753</v>
      </c>
      <c r="X4" s="162"/>
      <c r="Y4" s="162"/>
    </row>
    <row r="5" spans="1:25">
      <c r="A5" s="351" t="s">
        <v>2936</v>
      </c>
      <c r="B5" s="352" t="s">
        <v>135</v>
      </c>
      <c r="C5" s="245" t="s">
        <v>2937</v>
      </c>
      <c r="D5" s="245" t="s">
        <v>137</v>
      </c>
      <c r="E5" s="311" t="s">
        <v>2938</v>
      </c>
      <c r="F5" s="306">
        <v>14.3</v>
      </c>
      <c r="G5" s="246"/>
      <c r="H5" s="245"/>
      <c r="I5" s="245"/>
      <c r="J5" s="245"/>
      <c r="K5" s="245"/>
      <c r="L5" s="245"/>
      <c r="M5" s="245"/>
      <c r="N5" s="245"/>
      <c r="O5" s="245"/>
      <c r="P5" s="272">
        <f>SUM(L5:O5)</f>
        <v>0</v>
      </c>
      <c r="Q5" s="161"/>
      <c r="R5" s="272"/>
      <c r="S5" s="272"/>
      <c r="T5" s="162" t="s">
        <v>53</v>
      </c>
      <c r="U5" s="162"/>
      <c r="V5" s="162"/>
      <c r="W5" s="162"/>
      <c r="X5" s="162"/>
      <c r="Y5" s="162"/>
    </row>
    <row r="6" spans="1:25" ht="23.25">
      <c r="A6" s="340" t="s">
        <v>588</v>
      </c>
      <c r="B6" s="340" t="s">
        <v>1191</v>
      </c>
      <c r="C6" s="278" t="s">
        <v>2939</v>
      </c>
      <c r="D6" s="158" t="s">
        <v>2940</v>
      </c>
      <c r="E6" s="244" t="s">
        <v>2941</v>
      </c>
      <c r="F6" s="236">
        <v>11.1</v>
      </c>
      <c r="G6" s="159" t="s">
        <v>1258</v>
      </c>
      <c r="H6" s="158"/>
      <c r="I6" s="158"/>
      <c r="J6" s="158"/>
      <c r="K6" s="158"/>
      <c r="L6" s="158">
        <v>80</v>
      </c>
      <c r="M6" s="158">
        <v>81</v>
      </c>
      <c r="N6" s="158"/>
      <c r="O6" s="158"/>
      <c r="P6" s="160">
        <f>SUM(L6:O6)</f>
        <v>161</v>
      </c>
      <c r="Q6" s="161" t="s">
        <v>31</v>
      </c>
      <c r="R6" s="160">
        <v>112299</v>
      </c>
      <c r="S6" s="163" t="s">
        <v>32</v>
      </c>
      <c r="T6" s="162" t="s">
        <v>53</v>
      </c>
      <c r="U6" s="162"/>
      <c r="V6" s="162"/>
      <c r="W6" s="162">
        <v>1012754</v>
      </c>
      <c r="X6" s="162"/>
      <c r="Y6" s="162"/>
    </row>
    <row r="7" spans="1:25" ht="23.25">
      <c r="A7" s="340" t="s">
        <v>283</v>
      </c>
      <c r="B7" s="340" t="s">
        <v>1191</v>
      </c>
      <c r="C7" s="278" t="s">
        <v>2942</v>
      </c>
      <c r="D7" s="158" t="s">
        <v>2940</v>
      </c>
      <c r="E7" s="244" t="s">
        <v>2941</v>
      </c>
      <c r="F7" s="236">
        <v>11.1</v>
      </c>
      <c r="G7" s="159" t="s">
        <v>1258</v>
      </c>
      <c r="H7" s="158"/>
      <c r="I7" s="158"/>
      <c r="J7" s="158"/>
      <c r="K7" s="158"/>
      <c r="L7" s="158">
        <v>54</v>
      </c>
      <c r="M7" s="158">
        <v>54</v>
      </c>
      <c r="N7" s="158">
        <v>53</v>
      </c>
      <c r="O7" s="158"/>
      <c r="P7" s="160">
        <f>SUM(L7:O7)</f>
        <v>161</v>
      </c>
      <c r="Q7" s="161" t="s">
        <v>31</v>
      </c>
      <c r="R7" s="160">
        <v>112298</v>
      </c>
      <c r="S7" s="163" t="s">
        <v>32</v>
      </c>
      <c r="T7" s="162" t="s">
        <v>53</v>
      </c>
      <c r="U7" s="162"/>
      <c r="V7" s="162"/>
      <c r="W7" s="162">
        <v>1012755</v>
      </c>
      <c r="X7" s="162"/>
      <c r="Y7" s="162"/>
    </row>
    <row r="8" spans="1:25">
      <c r="A8" s="199"/>
      <c r="B8" s="199"/>
      <c r="C8" s="158"/>
      <c r="D8" s="158"/>
      <c r="E8" s="244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310"/>
      <c r="R8" s="160"/>
      <c r="S8" s="163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310"/>
      <c r="R9" s="160"/>
      <c r="S9" s="160"/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349</v>
      </c>
      <c r="M10" s="164">
        <f>SUM(M3:M9)</f>
        <v>189</v>
      </c>
      <c r="N10" s="164">
        <f>SUM(N3:N9)</f>
        <v>53</v>
      </c>
      <c r="O10" s="164">
        <f>SUM(O3:O9)</f>
        <v>0</v>
      </c>
      <c r="P10" s="164">
        <f>SUM(P3:P9)</f>
        <v>591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 T3:T9">
    <cfRule type="containsText" dxfId="432" priority="9" operator="containsText" text="Terminal 1">
      <formula>NOT(ISERROR(SEARCH("Terminal 1",T3)))</formula>
    </cfRule>
    <cfRule type="containsText" dxfId="431" priority="10" operator="containsText" text="OSCC">
      <formula>NOT(ISERROR(SEARCH("OSCC",T3)))</formula>
    </cfRule>
    <cfRule type="containsText" dxfId="430" priority="11" operator="containsText" text="GPC">
      <formula>NOT(ISERROR(SEARCH("GPC",T3)))</formula>
    </cfRule>
    <cfRule type="containsText" dxfId="429" priority="12" operator="containsText" text="Helsinki">
      <formula>NOT(ISERROR(SEARCH("Helsinki",T3)))</formula>
    </cfRule>
  </conditionalFormatting>
  <conditionalFormatting sqref="T18:T24">
    <cfRule type="containsText" dxfId="428" priority="5" operator="containsText" text="Terminal 1">
      <formula>NOT(ISERROR(SEARCH("Terminal 1",T18)))</formula>
    </cfRule>
    <cfRule type="containsText" dxfId="427" priority="6" operator="containsText" text="OSCC">
      <formula>NOT(ISERROR(SEARCH("OSCC",T18)))</formula>
    </cfRule>
    <cfRule type="containsText" dxfId="426" priority="7" operator="containsText" text="GPC">
      <formula>NOT(ISERROR(SEARCH("GPC",T18)))</formula>
    </cfRule>
    <cfRule type="containsText" dxfId="425" priority="8" operator="containsText" text="Helsinki">
      <formula>NOT(ISERROR(SEARCH("Helsinki",T18)))</formula>
    </cfRule>
  </conditionalFormatting>
  <dataValidations count="1">
    <dataValidation type="list" showInputMessage="1" showErrorMessage="1" sqref="W10 W25 T18:T24 T3:T9" xr:uid="{11D163D4-F589-4883-B914-E8B07B3D874F}">
      <formula1>"GPC, OSCC, Terminal 1, Helsinki"</formula1>
    </dataValidation>
  </dataValidations>
  <pageMargins left="0.7" right="0.7" top="0.75" bottom="0.75" header="0.3" footer="0.3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4461-7DBA-4296-9DB1-817F301A618E}">
  <sheetPr>
    <tabColor rgb="FFFFFF00"/>
  </sheetPr>
  <dimension ref="A1:Y31"/>
  <sheetViews>
    <sheetView workbookViewId="0">
      <selection activeCell="C8" sqref="C8"/>
    </sheetView>
  </sheetViews>
  <sheetFormatPr defaultRowHeight="15"/>
  <cols>
    <col min="1" max="1" width="17.7109375" customWidth="1"/>
    <col min="2" max="2" width="10.57031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8.28515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1246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2943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1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331" t="s">
        <v>61</v>
      </c>
      <c r="B3" s="331" t="s">
        <v>66</v>
      </c>
      <c r="C3" s="278" t="s">
        <v>2944</v>
      </c>
      <c r="D3" s="158" t="s">
        <v>225</v>
      </c>
      <c r="E3" s="158" t="s">
        <v>2945</v>
      </c>
      <c r="F3" s="236">
        <v>10.3</v>
      </c>
      <c r="G3" s="159" t="s">
        <v>1258</v>
      </c>
      <c r="H3" s="158"/>
      <c r="I3" s="158"/>
      <c r="J3" s="209"/>
      <c r="K3" s="208"/>
      <c r="L3" s="208"/>
      <c r="M3" s="208">
        <v>80</v>
      </c>
      <c r="N3" s="208">
        <v>81</v>
      </c>
      <c r="O3" s="278"/>
      <c r="P3" s="160">
        <f>SUM(H3:O3)</f>
        <v>161</v>
      </c>
      <c r="Q3" s="161" t="s">
        <v>31</v>
      </c>
      <c r="R3" s="160">
        <v>112270</v>
      </c>
      <c r="S3" s="163" t="s">
        <v>32</v>
      </c>
      <c r="T3" s="162" t="s">
        <v>53</v>
      </c>
      <c r="U3" s="263" t="s">
        <v>2946</v>
      </c>
      <c r="V3" s="162"/>
      <c r="W3" s="162">
        <v>1012714</v>
      </c>
      <c r="X3" s="162"/>
      <c r="Y3" s="162"/>
    </row>
    <row r="4" spans="1:25">
      <c r="A4" s="344" t="s">
        <v>688</v>
      </c>
      <c r="B4" s="344" t="s">
        <v>208</v>
      </c>
      <c r="C4" s="278" t="s">
        <v>2947</v>
      </c>
      <c r="D4" s="158" t="s">
        <v>1180</v>
      </c>
      <c r="E4" s="158" t="s">
        <v>2948</v>
      </c>
      <c r="F4" s="236">
        <v>12.3</v>
      </c>
      <c r="G4" s="159" t="s">
        <v>1258</v>
      </c>
      <c r="H4" s="158"/>
      <c r="I4" s="158"/>
      <c r="J4" s="209"/>
      <c r="K4" s="208"/>
      <c r="L4" s="345"/>
      <c r="M4" s="345">
        <v>54</v>
      </c>
      <c r="N4" s="345">
        <v>54</v>
      </c>
      <c r="O4" s="278"/>
      <c r="P4" s="160">
        <f t="shared" ref="P4:P8" si="0">SUM(H4:O4)</f>
        <v>108</v>
      </c>
      <c r="Q4" s="161" t="s">
        <v>31</v>
      </c>
      <c r="R4" s="160">
        <v>112275</v>
      </c>
      <c r="S4" s="163" t="s">
        <v>32</v>
      </c>
      <c r="T4" s="162" t="s">
        <v>53</v>
      </c>
      <c r="U4" s="263" t="s">
        <v>2946</v>
      </c>
      <c r="V4" s="162"/>
      <c r="W4" s="162">
        <v>1012715</v>
      </c>
      <c r="X4" s="162"/>
      <c r="Y4" s="162"/>
    </row>
    <row r="5" spans="1:25">
      <c r="A5" s="158" t="s">
        <v>173</v>
      </c>
      <c r="B5" s="158" t="s">
        <v>699</v>
      </c>
      <c r="C5" s="158" t="s">
        <v>2949</v>
      </c>
      <c r="D5" s="158" t="s">
        <v>2950</v>
      </c>
      <c r="E5" s="158" t="s">
        <v>2951</v>
      </c>
      <c r="F5" s="158">
        <v>9.1</v>
      </c>
      <c r="G5" s="159" t="s">
        <v>2747</v>
      </c>
      <c r="H5" s="158"/>
      <c r="I5" s="158"/>
      <c r="J5" s="158"/>
      <c r="K5" s="158">
        <v>54</v>
      </c>
      <c r="L5" s="158">
        <v>107</v>
      </c>
      <c r="M5" s="158"/>
      <c r="N5" s="158"/>
      <c r="O5" s="158"/>
      <c r="P5" s="160">
        <f>SUM(H5:O5)</f>
        <v>161</v>
      </c>
      <c r="Q5" s="161" t="s">
        <v>31</v>
      </c>
      <c r="R5" s="160">
        <v>112260</v>
      </c>
      <c r="S5" s="163" t="s">
        <v>32</v>
      </c>
      <c r="T5" s="162" t="s">
        <v>53</v>
      </c>
      <c r="U5" s="162" t="s">
        <v>2946</v>
      </c>
      <c r="V5" s="162"/>
      <c r="W5" s="162">
        <v>1012716</v>
      </c>
      <c r="X5" s="162"/>
      <c r="Y5" s="162"/>
    </row>
    <row r="6" spans="1:25" ht="23.25">
      <c r="A6" s="347" t="s">
        <v>1066</v>
      </c>
      <c r="B6" s="347" t="s">
        <v>985</v>
      </c>
      <c r="C6" s="278" t="s">
        <v>2952</v>
      </c>
      <c r="D6" s="158" t="s">
        <v>987</v>
      </c>
      <c r="E6" s="158" t="s">
        <v>2953</v>
      </c>
      <c r="F6" s="236">
        <v>27</v>
      </c>
      <c r="G6" s="159"/>
      <c r="H6" s="158"/>
      <c r="I6" s="158"/>
      <c r="J6" s="209"/>
      <c r="K6" s="208"/>
      <c r="L6" s="208">
        <v>54</v>
      </c>
      <c r="M6" s="208"/>
      <c r="N6" s="208"/>
      <c r="O6" s="278"/>
      <c r="P6" s="160">
        <f t="shared" si="0"/>
        <v>54</v>
      </c>
      <c r="Q6" s="160" t="s">
        <v>33</v>
      </c>
      <c r="R6" s="160">
        <v>112267</v>
      </c>
      <c r="S6" s="160" t="s">
        <v>34</v>
      </c>
      <c r="T6" s="162" t="s">
        <v>213</v>
      </c>
      <c r="U6" s="162" t="s">
        <v>2954</v>
      </c>
      <c r="V6" s="162"/>
      <c r="W6" s="162">
        <v>1012717</v>
      </c>
      <c r="X6" s="162"/>
      <c r="Y6" s="162"/>
    </row>
    <row r="7" spans="1:25">
      <c r="A7" s="331" t="s">
        <v>61</v>
      </c>
      <c r="B7" s="331" t="s">
        <v>1191</v>
      </c>
      <c r="C7" s="336" t="s">
        <v>2955</v>
      </c>
      <c r="D7" s="211" t="s">
        <v>2956</v>
      </c>
      <c r="E7" s="211" t="s">
        <v>2957</v>
      </c>
      <c r="F7" s="337">
        <v>10.3</v>
      </c>
      <c r="G7" s="261" t="s">
        <v>1258</v>
      </c>
      <c r="H7" s="211"/>
      <c r="I7" s="211"/>
      <c r="J7" s="342"/>
      <c r="K7" s="341"/>
      <c r="L7" s="341"/>
      <c r="M7" s="341">
        <v>80</v>
      </c>
      <c r="N7" s="208">
        <v>81</v>
      </c>
      <c r="O7" s="336"/>
      <c r="P7" s="160">
        <f t="shared" si="0"/>
        <v>161</v>
      </c>
      <c r="Q7" s="161" t="s">
        <v>31</v>
      </c>
      <c r="R7" s="262">
        <v>112271</v>
      </c>
      <c r="S7" s="163" t="s">
        <v>32</v>
      </c>
      <c r="T7" s="162" t="s">
        <v>53</v>
      </c>
      <c r="U7" s="263" t="s">
        <v>2946</v>
      </c>
      <c r="V7" s="263"/>
      <c r="W7" s="263">
        <v>1012718</v>
      </c>
      <c r="X7" s="263"/>
      <c r="Y7" s="263"/>
    </row>
    <row r="8" spans="1:25">
      <c r="A8" s="343" t="s">
        <v>688</v>
      </c>
      <c r="B8" s="158" t="s">
        <v>66</v>
      </c>
      <c r="C8" s="158" t="s">
        <v>2958</v>
      </c>
      <c r="D8" s="158" t="s">
        <v>1042</v>
      </c>
      <c r="E8" s="158" t="s">
        <v>2959</v>
      </c>
      <c r="F8" s="158">
        <v>9.3000000000000007</v>
      </c>
      <c r="G8" s="353" t="s">
        <v>2333</v>
      </c>
      <c r="H8" s="158"/>
      <c r="I8" s="158"/>
      <c r="J8" s="158"/>
      <c r="K8" s="158"/>
      <c r="L8" s="158"/>
      <c r="M8" s="343">
        <v>144</v>
      </c>
      <c r="N8" s="158"/>
      <c r="O8" s="158"/>
      <c r="P8" s="160">
        <f>SUM(H8:O8)</f>
        <v>144</v>
      </c>
      <c r="Q8" s="161" t="s">
        <v>31</v>
      </c>
      <c r="R8" s="160">
        <v>112276</v>
      </c>
      <c r="S8" s="163" t="s">
        <v>32</v>
      </c>
      <c r="T8" s="162" t="s">
        <v>59</v>
      </c>
      <c r="U8" s="263" t="s">
        <v>2946</v>
      </c>
      <c r="V8" s="263"/>
      <c r="W8" s="263">
        <v>1012719</v>
      </c>
      <c r="X8" s="263"/>
      <c r="Y8" s="263"/>
    </row>
    <row r="9" spans="1:25">
      <c r="A9" s="350" t="s">
        <v>2581</v>
      </c>
      <c r="B9" s="350" t="s">
        <v>2316</v>
      </c>
      <c r="C9" s="336" t="s">
        <v>2937</v>
      </c>
      <c r="D9" s="211" t="s">
        <v>2960</v>
      </c>
      <c r="E9" s="357" t="s">
        <v>2961</v>
      </c>
      <c r="F9" s="337">
        <v>12.3</v>
      </c>
      <c r="G9" s="261"/>
      <c r="H9" s="211"/>
      <c r="I9" s="211"/>
      <c r="J9" s="342">
        <v>11</v>
      </c>
      <c r="K9" s="356">
        <v>159</v>
      </c>
      <c r="L9" s="356"/>
      <c r="M9" s="356"/>
      <c r="N9" s="356"/>
      <c r="O9" s="336"/>
      <c r="P9" s="262">
        <f>SUM(H9:O9)</f>
        <v>170</v>
      </c>
      <c r="Q9" s="358" t="s">
        <v>33</v>
      </c>
      <c r="R9" s="262">
        <v>112291</v>
      </c>
      <c r="S9" s="262" t="s">
        <v>34</v>
      </c>
      <c r="T9" s="263" t="s">
        <v>53</v>
      </c>
      <c r="U9" s="263" t="s">
        <v>2946</v>
      </c>
      <c r="V9" s="263"/>
      <c r="W9" s="263">
        <v>1012720</v>
      </c>
      <c r="X9" s="263"/>
      <c r="Y9" s="263"/>
    </row>
    <row r="10" spans="1:25">
      <c r="A10" s="335" t="s">
        <v>19</v>
      </c>
      <c r="B10" s="214"/>
      <c r="C10" s="165"/>
      <c r="D10" s="165"/>
      <c r="E10" s="164"/>
      <c r="F10" s="165"/>
      <c r="G10" s="165"/>
      <c r="H10" s="164">
        <f>SUM(H3:H6)</f>
        <v>0</v>
      </c>
      <c r="I10" s="164">
        <f>SUM(I3:I6)</f>
        <v>0</v>
      </c>
      <c r="J10" s="164">
        <f>SUM(J9)</f>
        <v>11</v>
      </c>
      <c r="K10" s="335">
        <f>SUM(K3:K9)</f>
        <v>213</v>
      </c>
      <c r="L10" s="335">
        <f>SUM(L3:L8)</f>
        <v>161</v>
      </c>
      <c r="M10" s="335">
        <f>SUM(M3:M8)</f>
        <v>358</v>
      </c>
      <c r="N10" s="335">
        <f>SUM(N3:N9)</f>
        <v>216</v>
      </c>
      <c r="O10" s="164">
        <f>SUM(O3:O6)</f>
        <v>0</v>
      </c>
      <c r="P10" s="164">
        <f>SUM(P3:P9)</f>
        <v>959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2962</v>
      </c>
      <c r="B16" s="730"/>
      <c r="C16" s="730"/>
      <c r="D16" s="730"/>
      <c r="E16" s="730"/>
      <c r="F16" s="740"/>
      <c r="G16" s="79"/>
      <c r="H16" s="739" t="s">
        <v>1</v>
      </c>
      <c r="I16" s="730"/>
      <c r="J16" s="730"/>
      <c r="K16" s="730"/>
      <c r="L16" s="730"/>
      <c r="M16" s="730"/>
      <c r="N16" s="730"/>
      <c r="O16" s="730"/>
      <c r="P16" s="740"/>
      <c r="Q16" s="732" t="s">
        <v>2963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331" t="s">
        <v>931</v>
      </c>
      <c r="B18" s="331" t="s">
        <v>1191</v>
      </c>
      <c r="C18" s="336" t="s">
        <v>2964</v>
      </c>
      <c r="D18" s="211" t="s">
        <v>2956</v>
      </c>
      <c r="E18" s="211" t="s">
        <v>2957</v>
      </c>
      <c r="F18" s="337">
        <v>10.3</v>
      </c>
      <c r="G18" s="261" t="s">
        <v>1258</v>
      </c>
      <c r="H18" s="211"/>
      <c r="I18" s="211"/>
      <c r="J18" s="342"/>
      <c r="K18" s="341"/>
      <c r="L18" s="341">
        <v>54</v>
      </c>
      <c r="M18" s="341">
        <v>54</v>
      </c>
      <c r="N18" s="341">
        <v>53</v>
      </c>
      <c r="O18" s="336"/>
      <c r="P18" s="160">
        <f>SUM(H18:O18)</f>
        <v>161</v>
      </c>
      <c r="Q18" s="161" t="s">
        <v>31</v>
      </c>
      <c r="R18" s="262">
        <v>112272</v>
      </c>
      <c r="S18" s="163" t="s">
        <v>32</v>
      </c>
      <c r="T18" s="162" t="s">
        <v>53</v>
      </c>
      <c r="U18" s="263" t="s">
        <v>2954</v>
      </c>
      <c r="W18" s="162">
        <v>1012726</v>
      </c>
      <c r="X18" s="162"/>
      <c r="Y18" s="162"/>
    </row>
    <row r="19" spans="1:25">
      <c r="A19" s="331" t="s">
        <v>71</v>
      </c>
      <c r="B19" s="331" t="s">
        <v>72</v>
      </c>
      <c r="C19" s="278" t="s">
        <v>2965</v>
      </c>
      <c r="D19" s="158" t="s">
        <v>2966</v>
      </c>
      <c r="E19" s="244" t="s">
        <v>2967</v>
      </c>
      <c r="F19" s="236">
        <v>15.3</v>
      </c>
      <c r="G19" s="159"/>
      <c r="H19" s="158"/>
      <c r="I19" s="158"/>
      <c r="J19" s="209"/>
      <c r="K19" s="208"/>
      <c r="L19" s="208"/>
      <c r="M19" s="208">
        <v>41</v>
      </c>
      <c r="N19" s="208">
        <v>40</v>
      </c>
      <c r="O19" s="278"/>
      <c r="P19" s="160">
        <f>SUM(H19:O19)</f>
        <v>81</v>
      </c>
      <c r="Q19" s="160" t="s">
        <v>33</v>
      </c>
      <c r="R19" s="160">
        <v>112265</v>
      </c>
      <c r="S19" s="160" t="s">
        <v>34</v>
      </c>
      <c r="T19" s="162" t="s">
        <v>59</v>
      </c>
      <c r="U19" s="263" t="s">
        <v>2946</v>
      </c>
      <c r="V19" s="162"/>
      <c r="W19" s="162">
        <v>1012727</v>
      </c>
      <c r="X19" s="162"/>
      <c r="Y19" s="162"/>
    </row>
    <row r="20" spans="1:25">
      <c r="A20" s="350" t="s">
        <v>160</v>
      </c>
      <c r="B20" s="350" t="s">
        <v>219</v>
      </c>
      <c r="C20" s="278" t="s">
        <v>2968</v>
      </c>
      <c r="D20" s="158" t="s">
        <v>2969</v>
      </c>
      <c r="E20" s="244" t="s">
        <v>2970</v>
      </c>
      <c r="F20" s="236">
        <v>12.3</v>
      </c>
      <c r="G20" s="159"/>
      <c r="H20" s="158"/>
      <c r="I20" s="158"/>
      <c r="J20" s="209"/>
      <c r="K20" s="349">
        <v>53</v>
      </c>
      <c r="L20" s="349">
        <v>54</v>
      </c>
      <c r="M20" s="349">
        <v>54</v>
      </c>
      <c r="N20" s="349"/>
      <c r="O20" s="278"/>
      <c r="P20" s="160">
        <f>SUM(H20:O20)</f>
        <v>161</v>
      </c>
      <c r="Q20" s="160" t="s">
        <v>33</v>
      </c>
      <c r="R20" s="160">
        <v>112284</v>
      </c>
      <c r="S20" s="160" t="s">
        <v>34</v>
      </c>
      <c r="T20" s="162" t="s">
        <v>59</v>
      </c>
      <c r="U20" s="263" t="s">
        <v>2946</v>
      </c>
      <c r="V20" s="162"/>
      <c r="W20" s="162">
        <v>1012728</v>
      </c>
      <c r="X20" s="162"/>
      <c r="Y20" s="162"/>
    </row>
    <row r="21" spans="1:25">
      <c r="A21" s="211" t="s">
        <v>2581</v>
      </c>
      <c r="B21" s="211" t="s">
        <v>2316</v>
      </c>
      <c r="C21" s="158" t="s">
        <v>2971</v>
      </c>
      <c r="D21" s="158" t="s">
        <v>2972</v>
      </c>
      <c r="E21" s="158" t="s">
        <v>2973</v>
      </c>
      <c r="F21" s="158">
        <v>10.3</v>
      </c>
      <c r="G21" s="159"/>
      <c r="H21" s="158"/>
      <c r="I21" s="158"/>
      <c r="J21" s="158">
        <v>319</v>
      </c>
      <c r="K21" s="158"/>
      <c r="L21" s="211"/>
      <c r="M21" s="211"/>
      <c r="N21" s="211"/>
      <c r="O21" s="158"/>
      <c r="P21" s="160">
        <f>SUM(H21:O21)</f>
        <v>319</v>
      </c>
      <c r="Q21" s="160" t="s">
        <v>33</v>
      </c>
      <c r="R21" s="160">
        <v>112281</v>
      </c>
      <c r="S21" s="160" t="s">
        <v>34</v>
      </c>
      <c r="T21" s="162" t="s">
        <v>59</v>
      </c>
      <c r="U21" s="263" t="s">
        <v>2946</v>
      </c>
      <c r="V21" s="162"/>
      <c r="W21" s="162">
        <v>1012729</v>
      </c>
      <c r="X21" s="162"/>
      <c r="Y21" s="162"/>
    </row>
    <row r="22" spans="1:25">
      <c r="A22" s="340" t="s">
        <v>283</v>
      </c>
      <c r="B22" s="340" t="s">
        <v>1191</v>
      </c>
      <c r="C22" s="278" t="s">
        <v>2974</v>
      </c>
      <c r="D22" s="211" t="s">
        <v>2956</v>
      </c>
      <c r="E22" s="211" t="s">
        <v>2957</v>
      </c>
      <c r="F22" s="337">
        <v>10.3</v>
      </c>
      <c r="G22" s="159" t="s">
        <v>863</v>
      </c>
      <c r="H22" s="158"/>
      <c r="I22" s="158"/>
      <c r="J22" s="158"/>
      <c r="K22" s="209"/>
      <c r="L22" s="341">
        <v>54</v>
      </c>
      <c r="M22" s="341">
        <v>54</v>
      </c>
      <c r="N22" s="341">
        <v>53</v>
      </c>
      <c r="O22" s="278"/>
      <c r="P22" s="160">
        <f>SUM(H22:O22)</f>
        <v>161</v>
      </c>
      <c r="Q22" s="161" t="s">
        <v>31</v>
      </c>
      <c r="R22" s="160">
        <v>112259</v>
      </c>
      <c r="S22" s="163" t="s">
        <v>32</v>
      </c>
      <c r="T22" s="162" t="s">
        <v>53</v>
      </c>
      <c r="U22" s="162" t="s">
        <v>2975</v>
      </c>
      <c r="V22" s="162"/>
      <c r="W22" s="162">
        <v>1012730</v>
      </c>
      <c r="X22" s="162"/>
      <c r="Y22" s="162"/>
    </row>
    <row r="23" spans="1:25">
      <c r="A23" s="340" t="s">
        <v>2976</v>
      </c>
      <c r="B23" s="331" t="s">
        <v>208</v>
      </c>
      <c r="C23" s="278" t="s">
        <v>2977</v>
      </c>
      <c r="D23" s="158" t="s">
        <v>1180</v>
      </c>
      <c r="E23" s="158" t="s">
        <v>2948</v>
      </c>
      <c r="F23" s="236">
        <v>12.3</v>
      </c>
      <c r="G23" s="159" t="s">
        <v>1659</v>
      </c>
      <c r="H23" s="158"/>
      <c r="I23" s="158"/>
      <c r="J23" s="158"/>
      <c r="K23" s="209"/>
      <c r="L23" s="341"/>
      <c r="M23" s="341"/>
      <c r="N23" s="341">
        <v>81</v>
      </c>
      <c r="O23" s="278"/>
      <c r="P23" s="160">
        <f>SUM(H23:O23)</f>
        <v>81</v>
      </c>
      <c r="Q23" s="161" t="s">
        <v>31</v>
      </c>
      <c r="R23" s="160">
        <v>112226</v>
      </c>
      <c r="S23" s="163" t="s">
        <v>32</v>
      </c>
      <c r="T23" s="162" t="s">
        <v>53</v>
      </c>
      <c r="U23" s="162" t="s">
        <v>2975</v>
      </c>
      <c r="V23" s="162"/>
      <c r="W23" s="162">
        <v>1012731</v>
      </c>
      <c r="X23" s="162"/>
      <c r="Y23" s="162"/>
    </row>
    <row r="24" spans="1:25">
      <c r="A24" s="335" t="s">
        <v>19</v>
      </c>
      <c r="B24" s="214"/>
      <c r="C24" s="165"/>
      <c r="D24" s="165"/>
      <c r="E24" s="164"/>
      <c r="F24" s="165"/>
      <c r="G24" s="165"/>
      <c r="H24" s="164">
        <f>SUM(H5:H23)</f>
        <v>0</v>
      </c>
      <c r="I24" s="164">
        <f>SUM(I5:I23)</f>
        <v>0</v>
      </c>
      <c r="J24" s="164">
        <f>SUM(J18:J23)</f>
        <v>319</v>
      </c>
      <c r="K24" s="164">
        <f>SUM(K18:K23)</f>
        <v>53</v>
      </c>
      <c r="L24" s="164">
        <f>SUM(L18:L23)</f>
        <v>162</v>
      </c>
      <c r="M24" s="164">
        <f>SUM(M18:M23)</f>
        <v>203</v>
      </c>
      <c r="N24" s="164">
        <f>SUM(N18:N23)</f>
        <v>227</v>
      </c>
      <c r="O24" s="164">
        <f>SUM(O5:O23)</f>
        <v>0</v>
      </c>
      <c r="P24" s="164">
        <f>SUM(P18:P23)</f>
        <v>964</v>
      </c>
      <c r="Q24" s="165"/>
      <c r="R24" s="165"/>
      <c r="S24" s="165"/>
      <c r="T24" s="165"/>
      <c r="U24" s="165"/>
      <c r="V24" s="165"/>
      <c r="W24" s="165"/>
      <c r="X24" s="165"/>
      <c r="Y24" s="165"/>
    </row>
    <row r="25" spans="1:25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</row>
    <row r="26" spans="1:25">
      <c r="A26" s="240" t="s">
        <v>35</v>
      </c>
      <c r="B26" s="734" t="s">
        <v>36</v>
      </c>
      <c r="C26" s="734"/>
      <c r="D26" s="237"/>
      <c r="E26" s="735" t="s">
        <v>37</v>
      </c>
      <c r="F26" s="786" t="s">
        <v>2978</v>
      </c>
      <c r="G26" s="787"/>
      <c r="H26" s="787"/>
      <c r="I26" s="787"/>
      <c r="J26" s="787"/>
      <c r="K26" s="78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</row>
    <row r="27" spans="1:25">
      <c r="A27" s="241" t="s">
        <v>38</v>
      </c>
      <c r="B27" s="737" t="s">
        <v>39</v>
      </c>
      <c r="C27" s="737"/>
      <c r="D27" s="237"/>
      <c r="E27" s="735"/>
      <c r="F27" s="787"/>
      <c r="G27" s="787"/>
      <c r="H27" s="787"/>
      <c r="I27" s="787"/>
      <c r="J27" s="787"/>
      <c r="K27" s="78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2" t="s">
        <v>40</v>
      </c>
      <c r="B28" s="738"/>
      <c r="C28" s="738"/>
      <c r="D28" s="237"/>
      <c r="E28" s="735"/>
      <c r="F28" s="787"/>
      <c r="G28" s="787"/>
      <c r="H28" s="787"/>
      <c r="I28" s="787"/>
      <c r="J28" s="787"/>
      <c r="K28" s="78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31" spans="1:25">
      <c r="A31" s="343"/>
      <c r="B31" s="158"/>
      <c r="C31" s="158"/>
      <c r="D31" s="158"/>
      <c r="E31" s="158"/>
      <c r="F31" s="158"/>
      <c r="G31" s="353"/>
      <c r="H31" s="158"/>
      <c r="I31" s="158"/>
      <c r="J31" s="158"/>
      <c r="K31" s="158"/>
      <c r="L31" s="158"/>
      <c r="M31" s="343"/>
      <c r="N31" s="158"/>
      <c r="O31" s="158"/>
      <c r="P31" s="160"/>
      <c r="Q31" s="161"/>
      <c r="R31" s="160"/>
      <c r="S31" s="163"/>
      <c r="T31" s="162"/>
      <c r="U31" s="263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6:C26"/>
    <mergeCell ref="E26:E28"/>
    <mergeCell ref="F26:K28"/>
    <mergeCell ref="B27:C27"/>
    <mergeCell ref="B28:C28"/>
  </mergeCells>
  <conditionalFormatting sqref="W24 W10 T3:T7 T18:T23 T9">
    <cfRule type="containsText" dxfId="424" priority="17" operator="containsText" text="Terminal 1">
      <formula>NOT(ISERROR(SEARCH("Terminal 1",T3)))</formula>
    </cfRule>
    <cfRule type="containsText" dxfId="423" priority="18" operator="containsText" text="OSCC">
      <formula>NOT(ISERROR(SEARCH("OSCC",T3)))</formula>
    </cfRule>
    <cfRule type="containsText" dxfId="422" priority="19" operator="containsText" text="GPC">
      <formula>NOT(ISERROR(SEARCH("GPC",T3)))</formula>
    </cfRule>
    <cfRule type="containsText" dxfId="421" priority="20" operator="containsText" text="Helsinki">
      <formula>NOT(ISERROR(SEARCH("Helsinki",T3)))</formula>
    </cfRule>
  </conditionalFormatting>
  <conditionalFormatting sqref="T31">
    <cfRule type="containsText" dxfId="420" priority="5" operator="containsText" text="Terminal 1">
      <formula>NOT(ISERROR(SEARCH("Terminal 1",T31)))</formula>
    </cfRule>
    <cfRule type="containsText" dxfId="419" priority="6" operator="containsText" text="OSCC">
      <formula>NOT(ISERROR(SEARCH("OSCC",T31)))</formula>
    </cfRule>
    <cfRule type="containsText" dxfId="418" priority="7" operator="containsText" text="GPC">
      <formula>NOT(ISERROR(SEARCH("GPC",T31)))</formula>
    </cfRule>
    <cfRule type="containsText" dxfId="417" priority="8" operator="containsText" text="Helsinki">
      <formula>NOT(ISERROR(SEARCH("Helsinki",T31)))</formula>
    </cfRule>
  </conditionalFormatting>
  <conditionalFormatting sqref="T8">
    <cfRule type="containsText" dxfId="416" priority="1" operator="containsText" text="Terminal 1">
      <formula>NOT(ISERROR(SEARCH("Terminal 1",T8)))</formula>
    </cfRule>
    <cfRule type="containsText" dxfId="415" priority="2" operator="containsText" text="OSCC">
      <formula>NOT(ISERROR(SEARCH("OSCC",T8)))</formula>
    </cfRule>
    <cfRule type="containsText" dxfId="414" priority="3" operator="containsText" text="GPC">
      <formula>NOT(ISERROR(SEARCH("GPC",T8)))</formula>
    </cfRule>
    <cfRule type="containsText" dxfId="413" priority="4" operator="containsText" text="Helsinki">
      <formula>NOT(ISERROR(SEARCH("Helsinki",T8)))</formula>
    </cfRule>
  </conditionalFormatting>
  <dataValidations count="1">
    <dataValidation type="list" showInputMessage="1" showErrorMessage="1" sqref="W10 W24 T18:T23 T31 T3:T9" xr:uid="{049C2E0F-33CC-4A5A-8596-476E978724D8}">
      <formula1>"GPC, OSCC, Terminal 1, Helsinki"</formula1>
    </dataValidation>
  </dataValidations>
  <pageMargins left="0.7" right="0.7" top="0.75" bottom="0.75" header="0.3" footer="0.3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5F7DA-62FF-4DBF-9C4B-C4F083BCC3FB}">
  <sheetPr>
    <tabColor rgb="FFFFFF00"/>
  </sheetPr>
  <dimension ref="A1:Y30"/>
  <sheetViews>
    <sheetView workbookViewId="0">
      <selection activeCell="F12" sqref="F12:K14"/>
    </sheetView>
  </sheetViews>
  <sheetFormatPr defaultRowHeight="15"/>
  <cols>
    <col min="1" max="1" width="19.42578125" customWidth="1"/>
    <col min="2" max="2" width="9.57031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8.1406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276</v>
      </c>
      <c r="B1" s="730"/>
      <c r="C1" s="730"/>
      <c r="D1" s="730"/>
      <c r="E1" s="730"/>
      <c r="F1" s="731"/>
      <c r="G1" s="238"/>
      <c r="H1" s="730" t="s">
        <v>2515</v>
      </c>
      <c r="I1" s="730"/>
      <c r="J1" s="730"/>
      <c r="K1" s="730"/>
      <c r="L1" s="730"/>
      <c r="M1" s="730"/>
      <c r="N1" s="730"/>
      <c r="O1" s="730"/>
      <c r="P1" s="731"/>
      <c r="Q1" s="773" t="s">
        <v>2774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1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331" t="s">
        <v>146</v>
      </c>
      <c r="B3" s="331" t="s">
        <v>66</v>
      </c>
      <c r="C3" s="278" t="s">
        <v>2979</v>
      </c>
      <c r="D3" s="158" t="s">
        <v>338</v>
      </c>
      <c r="E3" s="158" t="s">
        <v>2980</v>
      </c>
      <c r="F3" s="236">
        <v>9.8000000000000007</v>
      </c>
      <c r="G3" s="159" t="s">
        <v>1258</v>
      </c>
      <c r="H3" s="158"/>
      <c r="I3" s="158"/>
      <c r="J3" s="158"/>
      <c r="K3" s="209"/>
      <c r="L3" s="346">
        <v>54</v>
      </c>
      <c r="M3" s="346">
        <v>54</v>
      </c>
      <c r="N3" s="346">
        <v>53</v>
      </c>
      <c r="O3" s="332"/>
      <c r="P3" s="320">
        <f>SUM(H3:O3)</f>
        <v>161</v>
      </c>
      <c r="Q3" s="161" t="s">
        <v>31</v>
      </c>
      <c r="R3" s="160">
        <v>112249</v>
      </c>
      <c r="S3" s="163" t="s">
        <v>32</v>
      </c>
      <c r="T3" s="162" t="s">
        <v>53</v>
      </c>
      <c r="U3" s="241"/>
      <c r="V3" s="162"/>
      <c r="W3" s="162">
        <v>1012695</v>
      </c>
      <c r="X3" s="162"/>
      <c r="Y3" s="162"/>
    </row>
    <row r="4" spans="1:25">
      <c r="A4" s="344" t="s">
        <v>61</v>
      </c>
      <c r="B4" s="344" t="s">
        <v>208</v>
      </c>
      <c r="C4" s="278" t="s">
        <v>2981</v>
      </c>
      <c r="D4" s="158" t="s">
        <v>1180</v>
      </c>
      <c r="E4" s="158" t="s">
        <v>2982</v>
      </c>
      <c r="F4" s="236">
        <v>10.3</v>
      </c>
      <c r="G4" s="159" t="s">
        <v>1659</v>
      </c>
      <c r="H4" s="158"/>
      <c r="I4" s="158"/>
      <c r="J4" s="158"/>
      <c r="K4" s="209"/>
      <c r="L4" s="332"/>
      <c r="M4" s="332"/>
      <c r="N4" s="346">
        <v>86</v>
      </c>
      <c r="O4" s="346">
        <v>75</v>
      </c>
      <c r="P4" s="320">
        <f>SUM(H4:O4)</f>
        <v>161</v>
      </c>
      <c r="Q4" s="161" t="s">
        <v>31</v>
      </c>
      <c r="R4" s="160">
        <v>112250</v>
      </c>
      <c r="S4" s="163" t="s">
        <v>32</v>
      </c>
      <c r="T4" s="162" t="s">
        <v>53</v>
      </c>
      <c r="U4" s="162"/>
      <c r="V4" s="162"/>
      <c r="W4" s="162">
        <v>1012696</v>
      </c>
      <c r="X4" s="162"/>
      <c r="Y4" s="162"/>
    </row>
    <row r="5" spans="1:25">
      <c r="A5" s="344" t="s">
        <v>788</v>
      </c>
      <c r="B5" s="344" t="s">
        <v>66</v>
      </c>
      <c r="C5" s="278" t="s">
        <v>2983</v>
      </c>
      <c r="D5" s="158" t="s">
        <v>338</v>
      </c>
      <c r="E5" s="158" t="s">
        <v>2980</v>
      </c>
      <c r="F5" s="236">
        <v>9.8000000000000007</v>
      </c>
      <c r="G5" s="159" t="s">
        <v>560</v>
      </c>
      <c r="H5" s="158"/>
      <c r="I5" s="158"/>
      <c r="J5" s="158"/>
      <c r="K5" s="209"/>
      <c r="L5" s="346">
        <v>161</v>
      </c>
      <c r="M5" s="332"/>
      <c r="N5" s="332"/>
      <c r="O5" s="332"/>
      <c r="P5" s="320">
        <f>SUM(H5:O5)</f>
        <v>161</v>
      </c>
      <c r="Q5" s="161" t="s">
        <v>31</v>
      </c>
      <c r="R5" s="160">
        <v>112251</v>
      </c>
      <c r="S5" s="163" t="s">
        <v>32</v>
      </c>
      <c r="T5" s="162" t="s">
        <v>53</v>
      </c>
      <c r="U5" s="162"/>
      <c r="V5" s="162"/>
      <c r="W5" s="162">
        <v>1012697</v>
      </c>
      <c r="X5" s="162"/>
      <c r="Y5" s="162"/>
    </row>
    <row r="6" spans="1:25">
      <c r="A6" s="344" t="s">
        <v>788</v>
      </c>
      <c r="B6" s="344" t="s">
        <v>66</v>
      </c>
      <c r="C6" s="278" t="s">
        <v>2984</v>
      </c>
      <c r="D6" s="158" t="s">
        <v>338</v>
      </c>
      <c r="E6" s="158" t="s">
        <v>2980</v>
      </c>
      <c r="F6" s="236">
        <v>9.8000000000000007</v>
      </c>
      <c r="G6" s="159" t="s">
        <v>560</v>
      </c>
      <c r="H6" s="158"/>
      <c r="I6" s="158"/>
      <c r="J6" s="158"/>
      <c r="K6" s="209"/>
      <c r="L6" s="346">
        <v>161</v>
      </c>
      <c r="M6" s="332"/>
      <c r="N6" s="332"/>
      <c r="O6" s="332"/>
      <c r="P6" s="320">
        <f>SUM(H6:O6)</f>
        <v>161</v>
      </c>
      <c r="Q6" s="161" t="s">
        <v>31</v>
      </c>
      <c r="R6" s="160">
        <v>112252</v>
      </c>
      <c r="S6" s="163" t="s">
        <v>32</v>
      </c>
      <c r="T6" s="162" t="s">
        <v>53</v>
      </c>
      <c r="U6" s="162"/>
      <c r="V6" s="162"/>
      <c r="W6" s="162">
        <v>1012698</v>
      </c>
      <c r="X6" s="162"/>
      <c r="Y6" s="162"/>
    </row>
    <row r="7" spans="1:25">
      <c r="A7" s="199" t="s">
        <v>85</v>
      </c>
      <c r="B7" s="199" t="s">
        <v>66</v>
      </c>
      <c r="C7" s="158" t="s">
        <v>2985</v>
      </c>
      <c r="D7" s="158" t="s">
        <v>338</v>
      </c>
      <c r="E7" s="158" t="s">
        <v>2980</v>
      </c>
      <c r="F7" s="236">
        <v>9.8000000000000007</v>
      </c>
      <c r="G7" s="159" t="s">
        <v>1539</v>
      </c>
      <c r="H7" s="158"/>
      <c r="I7" s="158"/>
      <c r="J7" s="158"/>
      <c r="K7" s="158"/>
      <c r="L7" s="199"/>
      <c r="M7" s="218">
        <v>80</v>
      </c>
      <c r="N7" s="218">
        <v>81</v>
      </c>
      <c r="O7" s="199"/>
      <c r="P7" s="320">
        <f>SUM(H7:O7)</f>
        <v>161</v>
      </c>
      <c r="Q7" s="161" t="s">
        <v>31</v>
      </c>
      <c r="R7" s="160">
        <v>112253</v>
      </c>
      <c r="S7" s="163" t="s">
        <v>32</v>
      </c>
      <c r="T7" s="162" t="s">
        <v>53</v>
      </c>
      <c r="U7" s="162"/>
      <c r="V7" s="162"/>
      <c r="W7" s="162">
        <v>1012699</v>
      </c>
      <c r="X7" s="162"/>
      <c r="Y7" s="162"/>
    </row>
    <row r="8" spans="1:25" ht="16.5" customHeight="1">
      <c r="A8" s="345" t="s">
        <v>2865</v>
      </c>
      <c r="B8" s="211" t="s">
        <v>699</v>
      </c>
      <c r="C8" s="336" t="s">
        <v>2986</v>
      </c>
      <c r="D8" s="211" t="s">
        <v>938</v>
      </c>
      <c r="E8" s="211" t="s">
        <v>2987</v>
      </c>
      <c r="F8" s="337">
        <v>9.8000000000000007</v>
      </c>
      <c r="G8" s="261" t="s">
        <v>2747</v>
      </c>
      <c r="H8" s="211"/>
      <c r="I8" s="211"/>
      <c r="J8" s="211"/>
      <c r="K8" s="211"/>
      <c r="L8" s="215">
        <v>161</v>
      </c>
      <c r="M8" s="211"/>
      <c r="N8" s="211"/>
      <c r="O8" s="211"/>
      <c r="P8" s="320">
        <f>SUM(H8:O8)</f>
        <v>161</v>
      </c>
      <c r="Q8" s="161" t="s">
        <v>31</v>
      </c>
      <c r="R8" s="262">
        <v>112255</v>
      </c>
      <c r="S8" s="339"/>
      <c r="T8" s="162" t="s">
        <v>53</v>
      </c>
      <c r="U8" s="263"/>
      <c r="V8" s="263"/>
      <c r="W8" s="263">
        <v>1012700</v>
      </c>
      <c r="X8" s="263"/>
      <c r="Y8" s="263"/>
    </row>
    <row r="9" spans="1:25">
      <c r="A9" s="211"/>
      <c r="B9" s="211"/>
      <c r="C9" s="336"/>
      <c r="D9" s="211"/>
      <c r="E9" s="211"/>
      <c r="F9" s="337"/>
      <c r="G9" s="261"/>
      <c r="H9" s="211"/>
      <c r="I9" s="211"/>
      <c r="J9" s="211"/>
      <c r="K9" s="211"/>
      <c r="L9" s="211"/>
      <c r="M9" s="211"/>
      <c r="N9" s="211"/>
      <c r="O9" s="211"/>
      <c r="P9" s="320">
        <f>SUM(H9:O9)</f>
        <v>0</v>
      </c>
      <c r="Q9" s="338"/>
      <c r="R9" s="262"/>
      <c r="S9" s="339"/>
      <c r="T9" s="263"/>
      <c r="U9" s="263"/>
      <c r="V9" s="263"/>
      <c r="W9" s="263"/>
      <c r="X9" s="263"/>
      <c r="Y9" s="263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SUM(H3:H7)</f>
        <v>0</v>
      </c>
      <c r="I10" s="164">
        <f>SUM(I3:I7)</f>
        <v>0</v>
      </c>
      <c r="J10" s="164">
        <f>SUM(J3:J7)</f>
        <v>0</v>
      </c>
      <c r="K10" s="164">
        <f>SUM(K3:K7)</f>
        <v>0</v>
      </c>
      <c r="L10" s="164">
        <f>SUM(L3:L9)</f>
        <v>537</v>
      </c>
      <c r="M10" s="164">
        <f>SUM(M3:M7)</f>
        <v>134</v>
      </c>
      <c r="N10" s="164">
        <f>SUM(N3:N7)</f>
        <v>220</v>
      </c>
      <c r="O10" s="164">
        <f>SUM(O3:O7)</f>
        <v>75</v>
      </c>
      <c r="P10" s="164">
        <f>SUM(P3:P9)</f>
        <v>966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454</v>
      </c>
      <c r="B16" s="730"/>
      <c r="C16" s="730"/>
      <c r="D16" s="730"/>
      <c r="E16" s="730"/>
      <c r="F16" s="740"/>
      <c r="G16" s="79"/>
      <c r="H16" s="739" t="s">
        <v>2515</v>
      </c>
      <c r="I16" s="730"/>
      <c r="J16" s="730"/>
      <c r="K16" s="730"/>
      <c r="L16" s="730"/>
      <c r="M16" s="730"/>
      <c r="N16" s="730"/>
      <c r="O16" s="730"/>
      <c r="P16" s="740"/>
      <c r="Q16" s="732" t="s">
        <v>2988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333" t="s">
        <v>15</v>
      </c>
      <c r="M17" s="333" t="s">
        <v>16</v>
      </c>
      <c r="N17" s="333" t="s">
        <v>17</v>
      </c>
      <c r="O17" s="334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 t="s">
        <v>283</v>
      </c>
      <c r="B18" s="158" t="s">
        <v>192</v>
      </c>
      <c r="C18" s="158" t="s">
        <v>2989</v>
      </c>
      <c r="D18" s="158" t="s">
        <v>728</v>
      </c>
      <c r="E18" s="158" t="s">
        <v>2990</v>
      </c>
      <c r="F18" s="158">
        <v>8.6999999999999993</v>
      </c>
      <c r="G18" s="159" t="s">
        <v>863</v>
      </c>
      <c r="H18" s="158"/>
      <c r="I18" s="158"/>
      <c r="J18" s="158"/>
      <c r="K18" s="209"/>
      <c r="L18" s="346">
        <v>54</v>
      </c>
      <c r="M18" s="346">
        <v>107</v>
      </c>
      <c r="N18" s="332"/>
      <c r="O18" s="332"/>
      <c r="P18" s="320">
        <f>SUM(H18:O18)</f>
        <v>161</v>
      </c>
      <c r="Q18" s="161" t="s">
        <v>31</v>
      </c>
      <c r="R18" s="160">
        <v>112256</v>
      </c>
      <c r="S18" s="163" t="s">
        <v>32</v>
      </c>
      <c r="T18" s="162" t="s">
        <v>53</v>
      </c>
      <c r="U18" s="162" t="s">
        <v>2946</v>
      </c>
      <c r="V18" s="162"/>
      <c r="W18" s="162">
        <v>1012686</v>
      </c>
      <c r="X18" s="162"/>
      <c r="Y18" s="162"/>
    </row>
    <row r="19" spans="1:25">
      <c r="A19" s="158" t="s">
        <v>191</v>
      </c>
      <c r="B19" s="158" t="s">
        <v>192</v>
      </c>
      <c r="C19" s="158" t="s">
        <v>2991</v>
      </c>
      <c r="D19" s="158" t="s">
        <v>728</v>
      </c>
      <c r="E19" s="158" t="s">
        <v>2990</v>
      </c>
      <c r="F19" s="158">
        <v>8.6999999999999993</v>
      </c>
      <c r="G19" s="159" t="s">
        <v>1258</v>
      </c>
      <c r="H19" s="158"/>
      <c r="I19" s="158"/>
      <c r="J19" s="158"/>
      <c r="K19" s="209"/>
      <c r="L19" s="346">
        <v>60</v>
      </c>
      <c r="M19" s="346">
        <v>54</v>
      </c>
      <c r="N19" s="346">
        <v>30</v>
      </c>
      <c r="O19" s="346">
        <v>17</v>
      </c>
      <c r="P19" s="320">
        <f>SUM(H19:O19)</f>
        <v>161</v>
      </c>
      <c r="Q19" s="161" t="s">
        <v>31</v>
      </c>
      <c r="R19" s="160">
        <v>112257</v>
      </c>
      <c r="S19" s="163" t="s">
        <v>32</v>
      </c>
      <c r="T19" s="162" t="s">
        <v>53</v>
      </c>
      <c r="U19" s="162" t="s">
        <v>2946</v>
      </c>
      <c r="V19" s="162"/>
      <c r="W19" s="162">
        <v>1012687</v>
      </c>
      <c r="X19" s="162"/>
      <c r="Y19" s="162"/>
    </row>
    <row r="20" spans="1:25">
      <c r="A20" s="189" t="s">
        <v>798</v>
      </c>
      <c r="B20" s="332" t="s">
        <v>66</v>
      </c>
      <c r="C20" s="278" t="s">
        <v>2992</v>
      </c>
      <c r="D20" s="158" t="s">
        <v>338</v>
      </c>
      <c r="E20" s="158" t="s">
        <v>2980</v>
      </c>
      <c r="F20" s="236">
        <v>9.8000000000000007</v>
      </c>
      <c r="G20" s="159" t="s">
        <v>1258</v>
      </c>
      <c r="H20" s="158"/>
      <c r="I20" s="158"/>
      <c r="J20" s="158"/>
      <c r="K20" s="158"/>
      <c r="L20" s="218">
        <v>57</v>
      </c>
      <c r="M20" s="218">
        <v>60</v>
      </c>
      <c r="N20" s="218">
        <v>27</v>
      </c>
      <c r="O20" s="199">
        <v>17</v>
      </c>
      <c r="P20" s="320">
        <f>SUM(H20:O20)</f>
        <v>161</v>
      </c>
      <c r="Q20" s="161" t="s">
        <v>31</v>
      </c>
      <c r="R20" s="160">
        <v>112254</v>
      </c>
      <c r="S20" s="163" t="s">
        <v>32</v>
      </c>
      <c r="T20" s="162" t="s">
        <v>53</v>
      </c>
      <c r="U20" s="162" t="s">
        <v>2946</v>
      </c>
      <c r="V20" s="162"/>
      <c r="W20" s="162">
        <v>1012688</v>
      </c>
      <c r="X20" s="162"/>
      <c r="Y20" s="162"/>
    </row>
    <row r="21" spans="1:25">
      <c r="A21" s="331" t="s">
        <v>1688</v>
      </c>
      <c r="B21" s="332" t="s">
        <v>66</v>
      </c>
      <c r="C21" s="278" t="s">
        <v>2993</v>
      </c>
      <c r="D21" s="158" t="s">
        <v>1042</v>
      </c>
      <c r="E21" s="158" t="s">
        <v>2994</v>
      </c>
      <c r="F21" s="158">
        <v>10.199999999999999</v>
      </c>
      <c r="G21" s="159" t="s">
        <v>557</v>
      </c>
      <c r="H21" s="158"/>
      <c r="I21" s="158"/>
      <c r="J21" s="158"/>
      <c r="K21" s="209"/>
      <c r="L21" s="208"/>
      <c r="M21" s="348">
        <v>161</v>
      </c>
      <c r="N21" s="208"/>
      <c r="O21" s="208"/>
      <c r="P21" s="320">
        <f>SUM(H21:O21)</f>
        <v>161</v>
      </c>
      <c r="Q21" s="161" t="s">
        <v>31</v>
      </c>
      <c r="R21" s="160">
        <v>112258</v>
      </c>
      <c r="S21" s="163" t="s">
        <v>32</v>
      </c>
      <c r="T21" s="162" t="s">
        <v>59</v>
      </c>
      <c r="U21" s="162" t="s">
        <v>2975</v>
      </c>
      <c r="V21" s="162"/>
      <c r="W21" s="162">
        <v>1012689</v>
      </c>
      <c r="X21" s="162"/>
      <c r="Y21" s="162"/>
    </row>
    <row r="22" spans="1:25">
      <c r="A22" s="331" t="s">
        <v>291</v>
      </c>
      <c r="B22" s="331" t="s">
        <v>2095</v>
      </c>
      <c r="C22" s="278"/>
      <c r="D22" s="158"/>
      <c r="E22" s="158"/>
      <c r="F22" s="236"/>
      <c r="G22" s="159"/>
      <c r="H22" s="158"/>
      <c r="I22" s="158"/>
      <c r="J22" s="158"/>
      <c r="K22" s="209"/>
      <c r="L22" s="346">
        <v>322</v>
      </c>
      <c r="M22" s="332"/>
      <c r="N22" s="332"/>
      <c r="O22" s="332"/>
      <c r="P22" s="320">
        <f>SUM(H22:O22)</f>
        <v>322</v>
      </c>
      <c r="Q22" s="309" t="s">
        <v>33</v>
      </c>
      <c r="R22" s="160">
        <v>112237</v>
      </c>
      <c r="S22" s="160" t="s">
        <v>34</v>
      </c>
      <c r="T22" s="162" t="s">
        <v>59</v>
      </c>
      <c r="U22" s="162" t="s">
        <v>2975</v>
      </c>
      <c r="V22" s="162"/>
      <c r="W22" s="162"/>
      <c r="X22" s="162"/>
      <c r="Y22" s="162"/>
    </row>
    <row r="23" spans="1:25">
      <c r="A23" s="335" t="s">
        <v>19</v>
      </c>
      <c r="B23" s="214"/>
      <c r="C23" s="165"/>
      <c r="D23" s="165"/>
      <c r="E23" s="164"/>
      <c r="F23" s="165"/>
      <c r="G23" s="165"/>
      <c r="H23" s="164">
        <f>SUM(H18:H22)</f>
        <v>0</v>
      </c>
      <c r="I23" s="164">
        <f>SUM(I18:I22)</f>
        <v>0</v>
      </c>
      <c r="J23" s="164">
        <f>SUM(J18:J22)</f>
        <v>0</v>
      </c>
      <c r="K23" s="164">
        <f>SUM(K18:K22)</f>
        <v>0</v>
      </c>
      <c r="L23" s="335">
        <f>SUM(L18:L22)</f>
        <v>493</v>
      </c>
      <c r="M23" s="335">
        <f>SUM(M18:M22)</f>
        <v>382</v>
      </c>
      <c r="N23" s="335">
        <f>SUM(N18:N22)</f>
        <v>57</v>
      </c>
      <c r="O23" s="335">
        <f>SUM(O18:O22)</f>
        <v>34</v>
      </c>
      <c r="P23" s="164">
        <f>SUM(P18:P22)</f>
        <v>966</v>
      </c>
      <c r="Q23" s="165"/>
      <c r="R23" s="165"/>
      <c r="S23" s="165"/>
      <c r="T23" s="165"/>
      <c r="U23" s="165"/>
      <c r="V23" s="165"/>
      <c r="W23" s="165"/>
      <c r="X23" s="165"/>
      <c r="Y23" s="165"/>
    </row>
    <row r="24" spans="1:25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</row>
    <row r="25" spans="1:25">
      <c r="A25" s="240" t="s">
        <v>35</v>
      </c>
      <c r="B25" s="734" t="s">
        <v>36</v>
      </c>
      <c r="C25" s="734"/>
      <c r="D25" s="237"/>
      <c r="E25" s="735" t="s">
        <v>37</v>
      </c>
      <c r="F25" s="741"/>
      <c r="G25" s="742"/>
      <c r="H25" s="742"/>
      <c r="I25" s="742"/>
      <c r="J25" s="742"/>
      <c r="K25" s="742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</row>
    <row r="26" spans="1:25">
      <c r="A26" s="241" t="s">
        <v>38</v>
      </c>
      <c r="B26" s="737" t="s">
        <v>39</v>
      </c>
      <c r="C26" s="737"/>
      <c r="D26" s="237"/>
      <c r="E26" s="735"/>
      <c r="F26" s="742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</row>
    <row r="27" spans="1:25">
      <c r="A27" s="242" t="s">
        <v>40</v>
      </c>
      <c r="B27" s="738"/>
      <c r="C27" s="738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30" spans="1:25">
      <c r="R30" s="237"/>
    </row>
  </sheetData>
  <mergeCells count="16">
    <mergeCell ref="A16:F16"/>
    <mergeCell ref="H16:P16"/>
    <mergeCell ref="Q16:Y16"/>
    <mergeCell ref="B25:C25"/>
    <mergeCell ref="E25:E27"/>
    <mergeCell ref="F25:K27"/>
    <mergeCell ref="B26:C26"/>
    <mergeCell ref="B27:C27"/>
    <mergeCell ref="A1:F1"/>
    <mergeCell ref="H1:P1"/>
    <mergeCell ref="Q1:Y1"/>
    <mergeCell ref="B12:C12"/>
    <mergeCell ref="E12:E14"/>
    <mergeCell ref="F12:K14"/>
    <mergeCell ref="B13:C13"/>
    <mergeCell ref="B14:C14"/>
  </mergeCells>
  <conditionalFormatting sqref="W23 W10 T3:T9">
    <cfRule type="containsText" dxfId="412" priority="45" operator="containsText" text="Terminal 1">
      <formula>NOT(ISERROR(SEARCH("Terminal 1",T3)))</formula>
    </cfRule>
    <cfRule type="containsText" dxfId="411" priority="46" operator="containsText" text="OSCC">
      <formula>NOT(ISERROR(SEARCH("OSCC",T3)))</formula>
    </cfRule>
    <cfRule type="containsText" dxfId="410" priority="47" operator="containsText" text="GPC">
      <formula>NOT(ISERROR(SEARCH("GPC",T3)))</formula>
    </cfRule>
    <cfRule type="containsText" dxfId="409" priority="48" operator="containsText" text="Helsinki">
      <formula>NOT(ISERROR(SEARCH("Helsinki",T3)))</formula>
    </cfRule>
  </conditionalFormatting>
  <conditionalFormatting sqref="T21">
    <cfRule type="containsText" dxfId="408" priority="41" operator="containsText" text="Terminal 1">
      <formula>NOT(ISERROR(SEARCH("Terminal 1",T21)))</formula>
    </cfRule>
    <cfRule type="containsText" dxfId="407" priority="42" operator="containsText" text="OSCC">
      <formula>NOT(ISERROR(SEARCH("OSCC",T21)))</formula>
    </cfRule>
    <cfRule type="containsText" dxfId="406" priority="43" operator="containsText" text="GPC">
      <formula>NOT(ISERROR(SEARCH("GPC",T21)))</formula>
    </cfRule>
    <cfRule type="containsText" dxfId="405" priority="44" operator="containsText" text="Helsinki">
      <formula>NOT(ISERROR(SEARCH("Helsinki",T21)))</formula>
    </cfRule>
  </conditionalFormatting>
  <conditionalFormatting sqref="T18">
    <cfRule type="containsText" dxfId="404" priority="33" operator="containsText" text="Terminal 1">
      <formula>NOT(ISERROR(SEARCH("Terminal 1",T18)))</formula>
    </cfRule>
    <cfRule type="containsText" dxfId="403" priority="34" operator="containsText" text="OSCC">
      <formula>NOT(ISERROR(SEARCH("OSCC",T18)))</formula>
    </cfRule>
    <cfRule type="containsText" dxfId="402" priority="35" operator="containsText" text="GPC">
      <formula>NOT(ISERROR(SEARCH("GPC",T18)))</formula>
    </cfRule>
    <cfRule type="containsText" dxfId="401" priority="36" operator="containsText" text="Helsinki">
      <formula>NOT(ISERROR(SEARCH("Helsinki",T18)))</formula>
    </cfRule>
  </conditionalFormatting>
  <conditionalFormatting sqref="T19">
    <cfRule type="containsText" dxfId="400" priority="29" operator="containsText" text="Terminal 1">
      <formula>NOT(ISERROR(SEARCH("Terminal 1",T19)))</formula>
    </cfRule>
    <cfRule type="containsText" dxfId="399" priority="30" operator="containsText" text="OSCC">
      <formula>NOT(ISERROR(SEARCH("OSCC",T19)))</formula>
    </cfRule>
    <cfRule type="containsText" dxfId="398" priority="31" operator="containsText" text="GPC">
      <formula>NOT(ISERROR(SEARCH("GPC",T19)))</formula>
    </cfRule>
    <cfRule type="containsText" dxfId="397" priority="32" operator="containsText" text="Helsinki">
      <formula>NOT(ISERROR(SEARCH("Helsinki",T19)))</formula>
    </cfRule>
  </conditionalFormatting>
  <conditionalFormatting sqref="T20">
    <cfRule type="containsText" dxfId="396" priority="9" operator="containsText" text="Terminal 1">
      <formula>NOT(ISERROR(SEARCH("Terminal 1",T20)))</formula>
    </cfRule>
    <cfRule type="containsText" dxfId="395" priority="10" operator="containsText" text="OSCC">
      <formula>NOT(ISERROR(SEARCH("OSCC",T20)))</formula>
    </cfRule>
    <cfRule type="containsText" dxfId="394" priority="11" operator="containsText" text="GPC">
      <formula>NOT(ISERROR(SEARCH("GPC",T20)))</formula>
    </cfRule>
    <cfRule type="containsText" dxfId="393" priority="12" operator="containsText" text="Helsinki">
      <formula>NOT(ISERROR(SEARCH("Helsinki",T20)))</formula>
    </cfRule>
  </conditionalFormatting>
  <conditionalFormatting sqref="T22">
    <cfRule type="containsText" dxfId="392" priority="1" operator="containsText" text="Terminal 1">
      <formula>NOT(ISERROR(SEARCH("Terminal 1",T22)))</formula>
    </cfRule>
    <cfRule type="containsText" dxfId="391" priority="2" operator="containsText" text="OSCC">
      <formula>NOT(ISERROR(SEARCH("OSCC",T22)))</formula>
    </cfRule>
    <cfRule type="containsText" dxfId="390" priority="3" operator="containsText" text="GPC">
      <formula>NOT(ISERROR(SEARCH("GPC",T22)))</formula>
    </cfRule>
    <cfRule type="containsText" dxfId="389" priority="4" operator="containsText" text="Helsinki">
      <formula>NOT(ISERROR(SEARCH("Helsinki",T22)))</formula>
    </cfRule>
  </conditionalFormatting>
  <dataValidations count="1">
    <dataValidation type="list" showInputMessage="1" showErrorMessage="1" sqref="W10 W23 T3:T9 T18:T22" xr:uid="{74C2E993-45D3-4996-9514-CB2CCDB99BBD}">
      <formula1>"GPC, OSCC, Terminal 1, Helsinki"</formula1>
    </dataValidation>
  </dataValidations>
  <pageMargins left="0.7" right="0.7" top="0.75" bottom="0.75" header="0.3" footer="0.3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D0CE-53C4-4F9F-9B6A-AA157346FB3B}">
  <sheetPr>
    <tabColor rgb="FFFFFF00"/>
  </sheetPr>
  <dimension ref="A1:Y14"/>
  <sheetViews>
    <sheetView workbookViewId="0">
      <selection activeCell="W4" sqref="W4"/>
    </sheetView>
  </sheetViews>
  <sheetFormatPr defaultRowHeight="15"/>
  <cols>
    <col min="1" max="1" width="15" bestFit="1" customWidth="1"/>
    <col min="2" max="2" width="9.285156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2515</v>
      </c>
      <c r="I1" s="730"/>
      <c r="J1" s="730"/>
      <c r="K1" s="730"/>
      <c r="L1" s="730"/>
      <c r="M1" s="730"/>
      <c r="N1" s="730"/>
      <c r="O1" s="730"/>
      <c r="P1" s="731"/>
      <c r="Q1" s="773" t="s">
        <v>2995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1688</v>
      </c>
      <c r="B3" s="158" t="s">
        <v>66</v>
      </c>
      <c r="C3" s="278" t="s">
        <v>2996</v>
      </c>
      <c r="D3" s="158" t="s">
        <v>244</v>
      </c>
      <c r="E3" s="158" t="s">
        <v>2997</v>
      </c>
      <c r="F3" s="236">
        <v>10.3</v>
      </c>
      <c r="G3" s="159" t="s">
        <v>557</v>
      </c>
      <c r="H3" s="158"/>
      <c r="I3" s="158"/>
      <c r="J3" s="158"/>
      <c r="K3" s="158"/>
      <c r="L3" s="158"/>
      <c r="M3" s="158">
        <v>161</v>
      </c>
      <c r="N3" s="158"/>
      <c r="O3" s="158"/>
      <c r="P3" s="160">
        <f>SUM(K3:O3)</f>
        <v>161</v>
      </c>
      <c r="Q3" s="161" t="s">
        <v>31</v>
      </c>
      <c r="R3" s="160">
        <v>112227</v>
      </c>
      <c r="S3" s="163" t="s">
        <v>32</v>
      </c>
      <c r="T3" s="162" t="s">
        <v>59</v>
      </c>
      <c r="U3" s="241" t="s">
        <v>2946</v>
      </c>
      <c r="V3" s="162"/>
      <c r="W3" s="162">
        <v>1012692</v>
      </c>
      <c r="X3" s="162"/>
      <c r="Y3" s="162"/>
    </row>
    <row r="4" spans="1:25" ht="23.25">
      <c r="A4" s="158" t="s">
        <v>283</v>
      </c>
      <c r="B4" s="158" t="s">
        <v>1191</v>
      </c>
      <c r="C4" s="158" t="s">
        <v>2998</v>
      </c>
      <c r="D4" s="158" t="s">
        <v>2999</v>
      </c>
      <c r="E4" s="158" t="s">
        <v>3000</v>
      </c>
      <c r="F4" s="236">
        <v>10.1</v>
      </c>
      <c r="G4" s="159" t="s">
        <v>1258</v>
      </c>
      <c r="H4" s="158"/>
      <c r="I4" s="158"/>
      <c r="J4" s="158"/>
      <c r="K4" s="158"/>
      <c r="L4" s="158">
        <v>107</v>
      </c>
      <c r="M4" s="158">
        <v>27</v>
      </c>
      <c r="N4" s="158">
        <v>27</v>
      </c>
      <c r="O4" s="158"/>
      <c r="P4" s="160">
        <f>SUM(K4:O4)</f>
        <v>161</v>
      </c>
      <c r="Q4" s="161" t="s">
        <v>31</v>
      </c>
      <c r="R4" s="160">
        <v>112228</v>
      </c>
      <c r="S4" s="163" t="s">
        <v>32</v>
      </c>
      <c r="T4" s="162" t="s">
        <v>53</v>
      </c>
      <c r="U4" s="162" t="s">
        <v>2975</v>
      </c>
      <c r="V4" s="162"/>
      <c r="W4" s="162">
        <v>1012671</v>
      </c>
      <c r="X4" s="162"/>
      <c r="Y4" s="162"/>
    </row>
    <row r="5" spans="1:25" ht="23.25">
      <c r="A5" s="158" t="s">
        <v>283</v>
      </c>
      <c r="B5" s="158" t="s">
        <v>1191</v>
      </c>
      <c r="C5" s="158" t="s">
        <v>3001</v>
      </c>
      <c r="D5" s="158" t="s">
        <v>2999</v>
      </c>
      <c r="E5" s="158" t="s">
        <v>3000</v>
      </c>
      <c r="F5" s="236">
        <v>10.1</v>
      </c>
      <c r="G5" s="159" t="s">
        <v>1258</v>
      </c>
      <c r="H5" s="158"/>
      <c r="I5" s="158"/>
      <c r="J5" s="158"/>
      <c r="K5" s="158"/>
      <c r="L5" s="158">
        <v>161</v>
      </c>
      <c r="M5" s="158">
        <v>0</v>
      </c>
      <c r="N5" s="158">
        <v>0</v>
      </c>
      <c r="O5" s="158"/>
      <c r="P5" s="160">
        <f>SUM(K5:O5)</f>
        <v>161</v>
      </c>
      <c r="Q5" s="161" t="s">
        <v>31</v>
      </c>
      <c r="R5" s="160">
        <v>112229</v>
      </c>
      <c r="S5" s="163" t="s">
        <v>32</v>
      </c>
      <c r="T5" s="162" t="s">
        <v>53</v>
      </c>
      <c r="U5" s="162" t="s">
        <v>2975</v>
      </c>
      <c r="V5" s="162"/>
      <c r="W5" s="162">
        <v>1012672</v>
      </c>
      <c r="X5" s="162"/>
      <c r="Y5" s="162"/>
    </row>
    <row r="6" spans="1:25">
      <c r="A6" s="158" t="s">
        <v>2865</v>
      </c>
      <c r="B6" s="158" t="s">
        <v>699</v>
      </c>
      <c r="C6" s="158" t="s">
        <v>3002</v>
      </c>
      <c r="D6" s="158" t="s">
        <v>1932</v>
      </c>
      <c r="E6" s="158" t="s">
        <v>3003</v>
      </c>
      <c r="F6" s="236">
        <v>9.8000000000000007</v>
      </c>
      <c r="G6" s="159" t="s">
        <v>2747</v>
      </c>
      <c r="H6" s="158"/>
      <c r="I6" s="158"/>
      <c r="J6" s="158"/>
      <c r="K6" s="158">
        <v>161</v>
      </c>
      <c r="L6" s="158">
        <v>0</v>
      </c>
      <c r="M6" s="158"/>
      <c r="N6" s="158"/>
      <c r="O6" s="158"/>
      <c r="P6" s="160">
        <f>SUM(K6:O6)</f>
        <v>161</v>
      </c>
      <c r="Q6" s="161" t="s">
        <v>31</v>
      </c>
      <c r="R6" s="160">
        <v>112230</v>
      </c>
      <c r="S6" s="163" t="s">
        <v>32</v>
      </c>
      <c r="T6" s="162" t="s">
        <v>53</v>
      </c>
      <c r="U6" s="162" t="s">
        <v>2975</v>
      </c>
      <c r="V6" s="162"/>
      <c r="W6" s="162">
        <v>1012673</v>
      </c>
      <c r="X6" s="162"/>
      <c r="Y6" s="162"/>
    </row>
    <row r="7" spans="1:25" ht="23.25">
      <c r="A7" s="158" t="s">
        <v>2865</v>
      </c>
      <c r="B7" s="158" t="s">
        <v>1191</v>
      </c>
      <c r="C7" s="158" t="s">
        <v>3004</v>
      </c>
      <c r="D7" s="158" t="s">
        <v>2999</v>
      </c>
      <c r="E7" s="158" t="s">
        <v>3000</v>
      </c>
      <c r="F7" s="236">
        <v>10.1</v>
      </c>
      <c r="G7" s="159" t="s">
        <v>1258</v>
      </c>
      <c r="H7" s="158"/>
      <c r="I7" s="158"/>
      <c r="J7" s="158"/>
      <c r="K7" s="158"/>
      <c r="L7" s="158">
        <v>161</v>
      </c>
      <c r="M7" s="158">
        <v>0</v>
      </c>
      <c r="N7" s="158"/>
      <c r="O7" s="158"/>
      <c r="P7" s="160">
        <f>SUM(K7:O7)</f>
        <v>161</v>
      </c>
      <c r="Q7" s="161" t="s">
        <v>31</v>
      </c>
      <c r="R7" s="160">
        <v>112231</v>
      </c>
      <c r="S7" s="163" t="s">
        <v>32</v>
      </c>
      <c r="T7" s="162" t="s">
        <v>53</v>
      </c>
      <c r="U7" s="162" t="s">
        <v>2975</v>
      </c>
      <c r="V7" s="162"/>
      <c r="W7" s="162">
        <v>1012674</v>
      </c>
      <c r="X7" s="162"/>
      <c r="Y7" s="162"/>
    </row>
    <row r="8" spans="1:25" ht="23.25">
      <c r="A8" s="158" t="s">
        <v>2188</v>
      </c>
      <c r="B8" s="158" t="s">
        <v>208</v>
      </c>
      <c r="C8" s="278" t="s">
        <v>3005</v>
      </c>
      <c r="D8" s="158" t="s">
        <v>1652</v>
      </c>
      <c r="E8" s="158" t="s">
        <v>3006</v>
      </c>
      <c r="F8" s="236">
        <v>11.8</v>
      </c>
      <c r="G8" s="159" t="s">
        <v>1659</v>
      </c>
      <c r="H8" s="158"/>
      <c r="I8" s="158"/>
      <c r="J8" s="158"/>
      <c r="K8" s="158"/>
      <c r="L8" s="158"/>
      <c r="M8" s="158"/>
      <c r="N8" s="158">
        <v>161</v>
      </c>
      <c r="O8" s="158"/>
      <c r="P8" s="160">
        <f>SUM(K8:O8)</f>
        <v>161</v>
      </c>
      <c r="Q8" s="161" t="s">
        <v>31</v>
      </c>
      <c r="R8" s="160">
        <v>112232</v>
      </c>
      <c r="S8" s="163" t="s">
        <v>32</v>
      </c>
      <c r="T8" s="162" t="s">
        <v>53</v>
      </c>
      <c r="U8" s="162" t="s">
        <v>2975</v>
      </c>
      <c r="V8" s="162"/>
      <c r="W8" s="162">
        <v>1012675</v>
      </c>
      <c r="X8" s="162"/>
      <c r="Y8" s="162"/>
    </row>
    <row r="9" spans="1:25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161</v>
      </c>
      <c r="L9" s="164">
        <f>SUM(L3:L8)</f>
        <v>429</v>
      </c>
      <c r="M9" s="164">
        <f>SUM(M3:M8)</f>
        <v>188</v>
      </c>
      <c r="N9" s="164">
        <f>SUM(N3:N8)</f>
        <v>188</v>
      </c>
      <c r="O9" s="164">
        <f>SUM(O3:O8)</f>
        <v>0</v>
      </c>
      <c r="P9" s="164">
        <f>SUM(P3:P8)</f>
        <v>966</v>
      </c>
      <c r="Q9" s="165"/>
      <c r="R9" s="165"/>
      <c r="S9" s="165"/>
      <c r="T9" s="165"/>
      <c r="U9" s="165"/>
      <c r="V9" s="165"/>
      <c r="W9" s="165"/>
      <c r="X9" s="165"/>
      <c r="Y9" s="165"/>
    </row>
    <row r="10" spans="1:25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</row>
    <row r="11" spans="1:25">
      <c r="A11" s="240" t="s">
        <v>35</v>
      </c>
      <c r="B11" s="734" t="s">
        <v>36</v>
      </c>
      <c r="C11" s="734"/>
      <c r="D11" s="237"/>
      <c r="E11" s="735" t="s">
        <v>37</v>
      </c>
      <c r="F11" s="741"/>
      <c r="G11" s="741"/>
      <c r="H11" s="741"/>
      <c r="I11" s="741"/>
      <c r="J11" s="741"/>
      <c r="K11" s="741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</row>
    <row r="12" spans="1:25">
      <c r="A12" s="241" t="s">
        <v>38</v>
      </c>
      <c r="B12" s="737" t="s">
        <v>39</v>
      </c>
      <c r="C12" s="737"/>
      <c r="D12" s="237"/>
      <c r="E12" s="735"/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2" t="s">
        <v>40</v>
      </c>
      <c r="B13" s="738"/>
      <c r="C13" s="738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 ht="28.5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</row>
  </sheetData>
  <mergeCells count="8">
    <mergeCell ref="A1:F1"/>
    <mergeCell ref="H1:P1"/>
    <mergeCell ref="Q1:Y1"/>
    <mergeCell ref="B11:C11"/>
    <mergeCell ref="E11:E13"/>
    <mergeCell ref="F11:K13"/>
    <mergeCell ref="B12:C12"/>
    <mergeCell ref="B13:C13"/>
  </mergeCells>
  <conditionalFormatting sqref="W9">
    <cfRule type="containsText" dxfId="388" priority="9" operator="containsText" text="Terminal 1">
      <formula>NOT(ISERROR(SEARCH("Terminal 1",W9)))</formula>
    </cfRule>
    <cfRule type="containsText" dxfId="387" priority="10" operator="containsText" text="OSCC">
      <formula>NOT(ISERROR(SEARCH("OSCC",W9)))</formula>
    </cfRule>
    <cfRule type="containsText" dxfId="386" priority="11" operator="containsText" text="GPC">
      <formula>NOT(ISERROR(SEARCH("GPC",W9)))</formula>
    </cfRule>
    <cfRule type="containsText" dxfId="385" priority="12" operator="containsText" text="Helsinki">
      <formula>NOT(ISERROR(SEARCH("Helsinki",W9)))</formula>
    </cfRule>
  </conditionalFormatting>
  <conditionalFormatting sqref="T3:T8">
    <cfRule type="containsText" dxfId="384" priority="5" operator="containsText" text="Terminal 1">
      <formula>NOT(ISERROR(SEARCH("Terminal 1",T3)))</formula>
    </cfRule>
    <cfRule type="containsText" dxfId="383" priority="6" operator="containsText" text="OSCC">
      <formula>NOT(ISERROR(SEARCH("OSCC",T3)))</formula>
    </cfRule>
    <cfRule type="containsText" dxfId="382" priority="7" operator="containsText" text="GPC">
      <formula>NOT(ISERROR(SEARCH("GPC",T3)))</formula>
    </cfRule>
    <cfRule type="containsText" dxfId="381" priority="8" operator="containsText" text="Helsinki">
      <formula>NOT(ISERROR(SEARCH("Helsinki",T3)))</formula>
    </cfRule>
  </conditionalFormatting>
  <dataValidations count="1">
    <dataValidation type="list" showInputMessage="1" showErrorMessage="1" sqref="W9 T3:T8" xr:uid="{46AF9469-6B8D-494E-ABE1-2093B7A2C2C6}">
      <formula1>"GPC, OSCC, Terminal 1, Helsinki"</formula1>
    </dataValidation>
  </dataValidations>
  <pageMargins left="0.7" right="0.7" top="0.75" bottom="0.75" header="0.3" footer="0.3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F2E8-A89E-4C2A-AF04-6E848D2F2399}">
  <sheetPr>
    <tabColor rgb="FFFFFF00"/>
  </sheetPr>
  <dimension ref="A1:Y29"/>
  <sheetViews>
    <sheetView workbookViewId="0">
      <selection activeCell="C4" sqref="C4"/>
    </sheetView>
  </sheetViews>
  <sheetFormatPr defaultRowHeight="15"/>
  <cols>
    <col min="1" max="1" width="24.1406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0"/>
      <c r="G1" s="238"/>
      <c r="H1" s="730" t="s">
        <v>2515</v>
      </c>
      <c r="I1" s="730"/>
      <c r="J1" s="730"/>
      <c r="K1" s="730"/>
      <c r="L1" s="730"/>
      <c r="M1" s="730"/>
      <c r="N1" s="730"/>
      <c r="O1" s="730"/>
      <c r="P1" s="730"/>
      <c r="Q1" s="773" t="s">
        <v>3007</v>
      </c>
      <c r="R1" s="773"/>
      <c r="S1" s="773"/>
      <c r="T1" s="773"/>
      <c r="U1" s="773"/>
      <c r="V1" s="773"/>
      <c r="W1" s="773"/>
      <c r="X1" s="773"/>
      <c r="Y1" s="773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71</v>
      </c>
      <c r="B3" s="158" t="s">
        <v>72</v>
      </c>
      <c r="C3" s="158" t="s">
        <v>3008</v>
      </c>
      <c r="D3" s="158" t="s">
        <v>2049</v>
      </c>
      <c r="E3" s="158" t="s">
        <v>3009</v>
      </c>
      <c r="F3" s="236">
        <v>12.7</v>
      </c>
      <c r="G3" s="159"/>
      <c r="H3" s="158"/>
      <c r="I3" s="158"/>
      <c r="J3" s="158"/>
      <c r="K3" s="158"/>
      <c r="L3" s="158"/>
      <c r="M3" s="207">
        <v>41</v>
      </c>
      <c r="N3" s="207">
        <v>40</v>
      </c>
      <c r="O3" s="158"/>
      <c r="P3" s="160">
        <f>SUM(H3:O3)</f>
        <v>81</v>
      </c>
      <c r="Q3" s="160" t="s">
        <v>33</v>
      </c>
      <c r="R3" s="160">
        <v>112159</v>
      </c>
      <c r="S3" s="160" t="s">
        <v>34</v>
      </c>
      <c r="T3" s="162" t="s">
        <v>59</v>
      </c>
      <c r="U3" s="241" t="s">
        <v>2946</v>
      </c>
      <c r="V3" s="162"/>
      <c r="W3" s="162">
        <v>1012639</v>
      </c>
      <c r="X3" s="162"/>
      <c r="Y3" s="162"/>
    </row>
    <row r="4" spans="1:25" ht="23.25">
      <c r="A4" s="158" t="s">
        <v>1066</v>
      </c>
      <c r="B4" s="158" t="s">
        <v>985</v>
      </c>
      <c r="C4" s="158" t="s">
        <v>3010</v>
      </c>
      <c r="D4" s="158" t="s">
        <v>987</v>
      </c>
      <c r="E4" s="158" t="s">
        <v>3011</v>
      </c>
      <c r="F4" s="236">
        <v>27</v>
      </c>
      <c r="G4" s="159"/>
      <c r="H4" s="158"/>
      <c r="I4" s="158"/>
      <c r="J4" s="158"/>
      <c r="K4" s="158"/>
      <c r="L4" s="207">
        <v>54</v>
      </c>
      <c r="M4" s="158"/>
      <c r="N4" s="158"/>
      <c r="O4" s="158"/>
      <c r="P4" s="160">
        <f>SUM(H4:O4)</f>
        <v>54</v>
      </c>
      <c r="Q4" s="160" t="s">
        <v>33</v>
      </c>
      <c r="R4" s="160">
        <v>112153</v>
      </c>
      <c r="S4" s="160" t="s">
        <v>34</v>
      </c>
      <c r="T4" s="162" t="s">
        <v>213</v>
      </c>
      <c r="U4" s="162" t="s">
        <v>3012</v>
      </c>
      <c r="V4" s="162"/>
      <c r="W4" s="162">
        <v>1012640</v>
      </c>
      <c r="X4" s="307" t="s">
        <v>3013</v>
      </c>
      <c r="Y4" s="162"/>
    </row>
    <row r="5" spans="1:25">
      <c r="A5" s="158" t="s">
        <v>291</v>
      </c>
      <c r="B5" s="158" t="s">
        <v>2095</v>
      </c>
      <c r="C5" s="158"/>
      <c r="D5" s="158"/>
      <c r="E5" s="158"/>
      <c r="F5" s="236"/>
      <c r="G5" s="159"/>
      <c r="H5" s="158"/>
      <c r="I5" s="158"/>
      <c r="J5" s="158"/>
      <c r="K5" s="207">
        <v>54</v>
      </c>
      <c r="L5" s="207">
        <v>510</v>
      </c>
      <c r="M5" s="158"/>
      <c r="N5" s="158"/>
      <c r="O5" s="158"/>
      <c r="P5" s="160">
        <f>SUM(H5:O5)</f>
        <v>564</v>
      </c>
      <c r="Q5" s="160" t="s">
        <v>33</v>
      </c>
      <c r="R5" s="160">
        <v>112152</v>
      </c>
      <c r="S5" s="160" t="s">
        <v>34</v>
      </c>
      <c r="T5" s="162" t="s">
        <v>59</v>
      </c>
      <c r="U5" s="162"/>
      <c r="V5" s="162"/>
      <c r="W5" s="162"/>
      <c r="X5" s="162"/>
      <c r="Y5" s="162"/>
    </row>
    <row r="6" spans="1:25" ht="23.25">
      <c r="A6" s="158" t="s">
        <v>61</v>
      </c>
      <c r="B6" s="158" t="s">
        <v>208</v>
      </c>
      <c r="C6" s="158" t="s">
        <v>3014</v>
      </c>
      <c r="D6" s="158" t="s">
        <v>1150</v>
      </c>
      <c r="E6" s="158" t="s">
        <v>3015</v>
      </c>
      <c r="F6" s="158">
        <v>13.2</v>
      </c>
      <c r="G6" s="159" t="s">
        <v>1659</v>
      </c>
      <c r="H6" s="158"/>
      <c r="I6" s="158"/>
      <c r="J6" s="158"/>
      <c r="K6" s="158"/>
      <c r="L6" s="158"/>
      <c r="M6" s="158"/>
      <c r="N6" s="207">
        <v>80</v>
      </c>
      <c r="O6" s="207">
        <v>81</v>
      </c>
      <c r="P6" s="160">
        <f>SUM(H6:O6)</f>
        <v>161</v>
      </c>
      <c r="Q6" s="161" t="s">
        <v>31</v>
      </c>
      <c r="R6" s="160">
        <v>112189</v>
      </c>
      <c r="S6" s="163" t="s">
        <v>32</v>
      </c>
      <c r="T6" s="162" t="s">
        <v>53</v>
      </c>
      <c r="U6" s="162" t="s">
        <v>3016</v>
      </c>
      <c r="V6" s="162"/>
      <c r="W6" s="162">
        <v>1012641</v>
      </c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310"/>
      <c r="R7" s="160"/>
      <c r="S7" s="330"/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310"/>
      <c r="R8" s="160"/>
      <c r="S8" s="33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310"/>
      <c r="R9" s="160"/>
      <c r="S9" s="330"/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54</v>
      </c>
      <c r="L10" s="164">
        <f>SUM(L3:L9)</f>
        <v>564</v>
      </c>
      <c r="M10" s="164">
        <f>SUM(M3:M9)</f>
        <v>41</v>
      </c>
      <c r="N10" s="164">
        <f>SUM(N3:N9)</f>
        <v>120</v>
      </c>
      <c r="O10" s="164">
        <f>SUM(O3:O9)</f>
        <v>81</v>
      </c>
      <c r="P10" s="164">
        <f>SUM(P3:P9)</f>
        <v>860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46</v>
      </c>
      <c r="B16" s="739"/>
      <c r="C16" s="739"/>
      <c r="D16" s="739"/>
      <c r="E16" s="739"/>
      <c r="F16" s="739"/>
      <c r="G16" s="79"/>
      <c r="H16" s="739" t="s">
        <v>2515</v>
      </c>
      <c r="I16" s="739"/>
      <c r="J16" s="739"/>
      <c r="K16" s="739"/>
      <c r="L16" s="739"/>
      <c r="M16" s="739"/>
      <c r="N16" s="739"/>
      <c r="O16" s="739"/>
      <c r="P16" s="739"/>
      <c r="Q16" s="732" t="s">
        <v>3017</v>
      </c>
      <c r="R16" s="732"/>
      <c r="S16" s="732"/>
      <c r="T16" s="732"/>
      <c r="U16" s="732"/>
      <c r="V16" s="732"/>
      <c r="W16" s="732"/>
      <c r="X16" s="732"/>
      <c r="Y16" s="732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 ht="23.25">
      <c r="A18" s="158" t="s">
        <v>3018</v>
      </c>
      <c r="B18" s="158" t="s">
        <v>208</v>
      </c>
      <c r="C18" s="158" t="s">
        <v>3019</v>
      </c>
      <c r="D18" s="158" t="s">
        <v>1652</v>
      </c>
      <c r="E18" s="158" t="s">
        <v>3020</v>
      </c>
      <c r="F18" s="158">
        <v>11.8</v>
      </c>
      <c r="G18" s="159" t="s">
        <v>1659</v>
      </c>
      <c r="H18" s="158"/>
      <c r="I18" s="158"/>
      <c r="J18" s="158"/>
      <c r="K18" s="158"/>
      <c r="L18" s="158"/>
      <c r="M18" s="158"/>
      <c r="N18" s="207">
        <v>80</v>
      </c>
      <c r="O18" s="207">
        <v>81</v>
      </c>
      <c r="P18" s="160">
        <f>SUM(H18:O18)</f>
        <v>161</v>
      </c>
      <c r="Q18" s="161" t="s">
        <v>31</v>
      </c>
      <c r="R18" s="160">
        <v>112190</v>
      </c>
      <c r="S18" s="163" t="s">
        <v>32</v>
      </c>
      <c r="T18" s="162" t="s">
        <v>53</v>
      </c>
      <c r="U18" s="162" t="s">
        <v>2975</v>
      </c>
      <c r="V18" s="162"/>
      <c r="W18" s="162">
        <v>1012642</v>
      </c>
      <c r="X18" s="162"/>
      <c r="Y18" s="162"/>
    </row>
    <row r="19" spans="1:25" ht="23.25">
      <c r="A19" s="158" t="s">
        <v>3018</v>
      </c>
      <c r="B19" s="158" t="s">
        <v>1191</v>
      </c>
      <c r="C19" s="158" t="s">
        <v>3021</v>
      </c>
      <c r="D19" s="158" t="s">
        <v>1572</v>
      </c>
      <c r="E19" s="158" t="s">
        <v>3022</v>
      </c>
      <c r="F19" s="158">
        <v>10.3</v>
      </c>
      <c r="G19" s="159" t="s">
        <v>1258</v>
      </c>
      <c r="H19" s="158"/>
      <c r="I19" s="158"/>
      <c r="J19" s="158"/>
      <c r="K19" s="158"/>
      <c r="L19" s="207">
        <v>54</v>
      </c>
      <c r="M19" s="207">
        <v>54</v>
      </c>
      <c r="N19" s="207">
        <v>53</v>
      </c>
      <c r="O19" s="158"/>
      <c r="P19" s="160">
        <f>SUM(H19:O19)</f>
        <v>161</v>
      </c>
      <c r="Q19" s="161" t="s">
        <v>31</v>
      </c>
      <c r="R19" s="160">
        <v>112191</v>
      </c>
      <c r="S19" s="163" t="s">
        <v>32</v>
      </c>
      <c r="T19" s="162" t="s">
        <v>59</v>
      </c>
      <c r="U19" s="162" t="s">
        <v>2946</v>
      </c>
      <c r="V19" s="162"/>
      <c r="W19" s="162">
        <v>1012643</v>
      </c>
      <c r="X19" s="162"/>
      <c r="Y19" s="162"/>
    </row>
    <row r="20" spans="1:25" ht="23.25">
      <c r="A20" s="158" t="s">
        <v>304</v>
      </c>
      <c r="B20" s="158" t="s">
        <v>66</v>
      </c>
      <c r="C20" s="158" t="s">
        <v>3023</v>
      </c>
      <c r="D20" s="158" t="s">
        <v>619</v>
      </c>
      <c r="E20" s="158" t="s">
        <v>3024</v>
      </c>
      <c r="F20" s="158">
        <v>10.3</v>
      </c>
      <c r="G20" s="159" t="s">
        <v>1258</v>
      </c>
      <c r="H20" s="158"/>
      <c r="I20" s="158"/>
      <c r="J20" s="158"/>
      <c r="K20" s="158"/>
      <c r="L20" s="158"/>
      <c r="M20" s="207">
        <v>41</v>
      </c>
      <c r="N20" s="207">
        <v>120</v>
      </c>
      <c r="O20" s="158"/>
      <c r="P20" s="160">
        <f>SUM(H20:O20)</f>
        <v>161</v>
      </c>
      <c r="Q20" s="161" t="s">
        <v>31</v>
      </c>
      <c r="R20" s="160">
        <v>112192</v>
      </c>
      <c r="S20" s="163" t="s">
        <v>32</v>
      </c>
      <c r="T20" s="162" t="s">
        <v>59</v>
      </c>
      <c r="U20" s="162" t="s">
        <v>2946</v>
      </c>
      <c r="V20" s="162"/>
      <c r="W20" s="162">
        <v>1012644</v>
      </c>
      <c r="X20" s="162"/>
      <c r="Y20" s="162"/>
    </row>
    <row r="21" spans="1:25" ht="23.25">
      <c r="A21" s="158" t="s">
        <v>304</v>
      </c>
      <c r="B21" s="158" t="s">
        <v>66</v>
      </c>
      <c r="C21" s="158" t="s">
        <v>3025</v>
      </c>
      <c r="D21" s="158" t="s">
        <v>244</v>
      </c>
      <c r="E21" s="158" t="s">
        <v>3026</v>
      </c>
      <c r="F21" s="158">
        <v>10.3</v>
      </c>
      <c r="G21" s="159" t="s">
        <v>1258</v>
      </c>
      <c r="H21" s="158"/>
      <c r="I21" s="158"/>
      <c r="J21" s="158"/>
      <c r="K21" s="158"/>
      <c r="L21" s="158"/>
      <c r="M21" s="207">
        <v>11</v>
      </c>
      <c r="N21" s="207">
        <v>150</v>
      </c>
      <c r="O21" s="158"/>
      <c r="P21" s="160">
        <f>SUM(H21:O21)</f>
        <v>161</v>
      </c>
      <c r="Q21" s="161" t="s">
        <v>31</v>
      </c>
      <c r="R21" s="160">
        <v>112193</v>
      </c>
      <c r="S21" s="163" t="s">
        <v>32</v>
      </c>
      <c r="T21" s="162" t="s">
        <v>59</v>
      </c>
      <c r="U21" s="162" t="s">
        <v>2946</v>
      </c>
      <c r="V21" s="162"/>
      <c r="W21" s="162">
        <v>1012645</v>
      </c>
      <c r="X21" s="162"/>
      <c r="Y21" s="162"/>
    </row>
    <row r="22" spans="1:25" ht="23.25">
      <c r="A22" s="158" t="s">
        <v>3027</v>
      </c>
      <c r="B22" s="158" t="s">
        <v>66</v>
      </c>
      <c r="C22" s="158" t="s">
        <v>3028</v>
      </c>
      <c r="D22" s="158" t="s">
        <v>225</v>
      </c>
      <c r="E22" s="158" t="s">
        <v>3029</v>
      </c>
      <c r="F22" s="158">
        <v>10.3</v>
      </c>
      <c r="G22" s="159" t="s">
        <v>1258</v>
      </c>
      <c r="H22" s="158"/>
      <c r="I22" s="158"/>
      <c r="J22" s="158"/>
      <c r="K22" s="158"/>
      <c r="L22" s="207">
        <v>32</v>
      </c>
      <c r="M22" s="207">
        <v>81</v>
      </c>
      <c r="N22" s="207">
        <v>30</v>
      </c>
      <c r="O22" s="207">
        <v>18</v>
      </c>
      <c r="P22" s="160">
        <f>SUM(H22:O22)</f>
        <v>161</v>
      </c>
      <c r="Q22" s="161" t="s">
        <v>31</v>
      </c>
      <c r="R22" s="160">
        <v>112194</v>
      </c>
      <c r="S22" s="163" t="s">
        <v>32</v>
      </c>
      <c r="T22" s="162" t="s">
        <v>53</v>
      </c>
      <c r="U22" s="162" t="s">
        <v>2975</v>
      </c>
      <c r="V22" s="162"/>
      <c r="W22" s="162">
        <v>1012646</v>
      </c>
      <c r="X22" s="162"/>
      <c r="Y22" s="162"/>
    </row>
    <row r="23" spans="1:25" ht="23.25">
      <c r="A23" s="158" t="s">
        <v>146</v>
      </c>
      <c r="B23" s="158" t="s">
        <v>66</v>
      </c>
      <c r="C23" s="158" t="s">
        <v>3030</v>
      </c>
      <c r="D23" s="158" t="s">
        <v>225</v>
      </c>
      <c r="E23" s="158" t="s">
        <v>3029</v>
      </c>
      <c r="F23" s="158">
        <v>10.3</v>
      </c>
      <c r="G23" s="159" t="s">
        <v>1258</v>
      </c>
      <c r="H23" s="158"/>
      <c r="I23" s="158"/>
      <c r="J23" s="158"/>
      <c r="K23" s="158"/>
      <c r="L23" s="207">
        <v>60</v>
      </c>
      <c r="M23" s="207">
        <v>101</v>
      </c>
      <c r="N23" s="158"/>
      <c r="O23" s="158"/>
      <c r="P23" s="160">
        <f>SUM(H23:O23)</f>
        <v>161</v>
      </c>
      <c r="Q23" s="161" t="s">
        <v>31</v>
      </c>
      <c r="R23" s="160">
        <v>112195</v>
      </c>
      <c r="S23" s="163" t="s">
        <v>32</v>
      </c>
      <c r="T23" s="162" t="s">
        <v>53</v>
      </c>
      <c r="U23" s="162" t="s">
        <v>2975</v>
      </c>
      <c r="V23" s="162"/>
      <c r="W23" s="162">
        <v>1012647</v>
      </c>
      <c r="X23" s="162"/>
      <c r="Y23" s="162"/>
    </row>
    <row r="24" spans="1:25">
      <c r="A24" s="164" t="s">
        <v>19</v>
      </c>
      <c r="B24" s="165"/>
      <c r="C24" s="165"/>
      <c r="D24" s="165"/>
      <c r="E24" s="164"/>
      <c r="F24" s="165"/>
      <c r="G24" s="165"/>
      <c r="H24" s="164">
        <f>SUM(H18:H23)</f>
        <v>0</v>
      </c>
      <c r="I24" s="164">
        <f>SUM(I18:I23)</f>
        <v>0</v>
      </c>
      <c r="J24" s="164">
        <f>SUM(J18:J23)</f>
        <v>0</v>
      </c>
      <c r="K24" s="164">
        <f>SUM(K18:K23)</f>
        <v>0</v>
      </c>
      <c r="L24" s="164">
        <f>SUM(L18:L23)</f>
        <v>146</v>
      </c>
      <c r="M24" s="164">
        <f>SUM(M18:M23)</f>
        <v>288</v>
      </c>
      <c r="N24" s="164">
        <f>SUM(N18:N23)</f>
        <v>433</v>
      </c>
      <c r="O24" s="164">
        <f>SUM(O18:O23)</f>
        <v>99</v>
      </c>
      <c r="P24" s="164">
        <f>SUM(P18:P23)</f>
        <v>966</v>
      </c>
      <c r="Q24" s="165"/>
      <c r="R24" s="165"/>
      <c r="S24" s="165"/>
      <c r="T24" s="165"/>
      <c r="U24" s="165"/>
      <c r="V24" s="165"/>
      <c r="W24" s="165"/>
      <c r="X24" s="165"/>
      <c r="Y24" s="165"/>
    </row>
    <row r="25" spans="1:25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</row>
    <row r="26" spans="1:25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</row>
    <row r="27" spans="1:25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C29" t="s">
        <v>3031</v>
      </c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6:C26"/>
    <mergeCell ref="E26:E28"/>
    <mergeCell ref="F26:K28"/>
    <mergeCell ref="B27:C27"/>
    <mergeCell ref="B28:C28"/>
  </mergeCells>
  <conditionalFormatting sqref="W24 W10 T21:T23 T3:T5">
    <cfRule type="containsText" dxfId="380" priority="17" operator="containsText" text="Terminal 1">
      <formula>NOT(ISERROR(SEARCH("Terminal 1",T3)))</formula>
    </cfRule>
    <cfRule type="containsText" dxfId="379" priority="18" operator="containsText" text="OSCC">
      <formula>NOT(ISERROR(SEARCH("OSCC",T3)))</formula>
    </cfRule>
    <cfRule type="containsText" dxfId="378" priority="19" operator="containsText" text="GPC">
      <formula>NOT(ISERROR(SEARCH("GPC",T3)))</formula>
    </cfRule>
    <cfRule type="containsText" dxfId="377" priority="20" operator="containsText" text="Helsinki">
      <formula>NOT(ISERROR(SEARCH("Helsinki",T3)))</formula>
    </cfRule>
  </conditionalFormatting>
  <conditionalFormatting sqref="T18:T19">
    <cfRule type="containsText" dxfId="376" priority="13" operator="containsText" text="Terminal 1">
      <formula>NOT(ISERROR(SEARCH("Terminal 1",T18)))</formula>
    </cfRule>
    <cfRule type="containsText" dxfId="375" priority="14" operator="containsText" text="OSCC">
      <formula>NOT(ISERROR(SEARCH("OSCC",T18)))</formula>
    </cfRule>
    <cfRule type="containsText" dxfId="374" priority="15" operator="containsText" text="GPC">
      <formula>NOT(ISERROR(SEARCH("GPC",T18)))</formula>
    </cfRule>
    <cfRule type="containsText" dxfId="373" priority="16" operator="containsText" text="Helsinki">
      <formula>NOT(ISERROR(SEARCH("Helsinki",T18)))</formula>
    </cfRule>
  </conditionalFormatting>
  <conditionalFormatting sqref="T7:T9">
    <cfRule type="containsText" dxfId="372" priority="9" operator="containsText" text="Terminal 1">
      <formula>NOT(ISERROR(SEARCH("Terminal 1",T7)))</formula>
    </cfRule>
    <cfRule type="containsText" dxfId="371" priority="10" operator="containsText" text="OSCC">
      <formula>NOT(ISERROR(SEARCH("OSCC",T7)))</formula>
    </cfRule>
    <cfRule type="containsText" dxfId="370" priority="11" operator="containsText" text="GPC">
      <formula>NOT(ISERROR(SEARCH("GPC",T7)))</formula>
    </cfRule>
    <cfRule type="containsText" dxfId="369" priority="12" operator="containsText" text="Helsinki">
      <formula>NOT(ISERROR(SEARCH("Helsinki",T7)))</formula>
    </cfRule>
  </conditionalFormatting>
  <conditionalFormatting sqref="T6">
    <cfRule type="containsText" dxfId="368" priority="5" operator="containsText" text="Terminal 1">
      <formula>NOT(ISERROR(SEARCH("Terminal 1",T6)))</formula>
    </cfRule>
    <cfRule type="containsText" dxfId="367" priority="6" operator="containsText" text="OSCC">
      <formula>NOT(ISERROR(SEARCH("OSCC",T6)))</formula>
    </cfRule>
    <cfRule type="containsText" dxfId="366" priority="7" operator="containsText" text="GPC">
      <formula>NOT(ISERROR(SEARCH("GPC",T6)))</formula>
    </cfRule>
    <cfRule type="containsText" dxfId="365" priority="8" operator="containsText" text="Helsinki">
      <formula>NOT(ISERROR(SEARCH("Helsinki",T6)))</formula>
    </cfRule>
  </conditionalFormatting>
  <conditionalFormatting sqref="T20">
    <cfRule type="containsText" dxfId="364" priority="1" operator="containsText" text="Terminal 1">
      <formula>NOT(ISERROR(SEARCH("Terminal 1",T20)))</formula>
    </cfRule>
    <cfRule type="containsText" dxfId="363" priority="2" operator="containsText" text="OSCC">
      <formula>NOT(ISERROR(SEARCH("OSCC",T20)))</formula>
    </cfRule>
    <cfRule type="containsText" dxfId="362" priority="3" operator="containsText" text="GPC">
      <formula>NOT(ISERROR(SEARCH("GPC",T20)))</formula>
    </cfRule>
    <cfRule type="containsText" dxfId="361" priority="4" operator="containsText" text="Helsinki">
      <formula>NOT(ISERROR(SEARCH("Helsinki",T20)))</formula>
    </cfRule>
  </conditionalFormatting>
  <dataValidations count="1">
    <dataValidation type="list" showInputMessage="1" showErrorMessage="1" sqref="W10 W24 T18:T23 T3:T9" xr:uid="{6A8E750F-D6F9-4126-B225-5F17424C2547}">
      <formula1>"GPC, OSCC, Terminal 1, Helsinki"</formula1>
    </dataValidation>
  </dataValidations>
  <pageMargins left="0.7" right="0.7" top="0.75" bottom="0.75" header="0.3" footer="0.3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306D-BAAE-4BB0-BC5B-C339CD9F4B76}">
  <sheetPr>
    <tabColor rgb="FF7030A0"/>
  </sheetPr>
  <dimension ref="A1:Y29"/>
  <sheetViews>
    <sheetView workbookViewId="0">
      <selection activeCell="O11" sqref="O1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3032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146</v>
      </c>
      <c r="B3" s="158" t="s">
        <v>192</v>
      </c>
      <c r="C3" s="207" t="s">
        <v>3033</v>
      </c>
      <c r="D3" s="158" t="s">
        <v>728</v>
      </c>
      <c r="E3" s="329">
        <v>45824</v>
      </c>
      <c r="F3" s="236">
        <v>8.6999999999999993</v>
      </c>
      <c r="G3" s="159" t="s">
        <v>1258</v>
      </c>
      <c r="H3" s="158"/>
      <c r="I3" s="158"/>
      <c r="J3" s="158"/>
      <c r="K3" s="158"/>
      <c r="L3" s="207">
        <v>81</v>
      </c>
      <c r="M3" s="207">
        <v>54</v>
      </c>
      <c r="N3" s="207">
        <v>26</v>
      </c>
      <c r="O3" s="158"/>
      <c r="P3" s="160">
        <f>SUM(L3:O3)</f>
        <v>161</v>
      </c>
      <c r="Q3" s="161" t="s">
        <v>31</v>
      </c>
      <c r="R3" s="160">
        <v>112077</v>
      </c>
      <c r="S3" s="163" t="s">
        <v>32</v>
      </c>
      <c r="T3" s="162" t="s">
        <v>53</v>
      </c>
      <c r="U3" s="241"/>
      <c r="V3" s="162"/>
      <c r="W3" s="162">
        <v>1012514</v>
      </c>
      <c r="X3" s="162"/>
      <c r="Y3" s="162"/>
    </row>
    <row r="4" spans="1:25" ht="23.25">
      <c r="A4" s="158" t="s">
        <v>588</v>
      </c>
      <c r="B4" s="158" t="s">
        <v>192</v>
      </c>
      <c r="C4" s="207" t="s">
        <v>3034</v>
      </c>
      <c r="D4" s="158" t="s">
        <v>728</v>
      </c>
      <c r="E4" s="329">
        <v>45824</v>
      </c>
      <c r="F4" s="236">
        <v>8.6999999999999993</v>
      </c>
      <c r="G4" s="159" t="s">
        <v>1258</v>
      </c>
      <c r="H4" s="158"/>
      <c r="I4" s="158"/>
      <c r="J4" s="158"/>
      <c r="K4" s="158"/>
      <c r="L4" s="207">
        <v>81</v>
      </c>
      <c r="M4" s="207">
        <v>54</v>
      </c>
      <c r="N4" s="207">
        <v>26</v>
      </c>
      <c r="O4" s="158"/>
      <c r="P4" s="160">
        <f t="shared" ref="P4:P9" si="0">SUM(L4:O4)</f>
        <v>161</v>
      </c>
      <c r="Q4" s="161" t="s">
        <v>31</v>
      </c>
      <c r="R4" s="160">
        <v>112078</v>
      </c>
      <c r="S4" s="163" t="s">
        <v>32</v>
      </c>
      <c r="T4" s="162" t="s">
        <v>53</v>
      </c>
      <c r="U4" s="162"/>
      <c r="V4" s="162"/>
      <c r="W4" s="162">
        <v>1012507</v>
      </c>
      <c r="X4" s="162"/>
      <c r="Y4" s="162"/>
    </row>
    <row r="5" spans="1:25" ht="23.25">
      <c r="A5" s="158" t="s">
        <v>283</v>
      </c>
      <c r="B5" s="158" t="s">
        <v>192</v>
      </c>
      <c r="C5" s="207" t="s">
        <v>3035</v>
      </c>
      <c r="D5" s="158" t="s">
        <v>728</v>
      </c>
      <c r="E5" s="329">
        <v>45824</v>
      </c>
      <c r="F5" s="236">
        <v>8.6999999999999993</v>
      </c>
      <c r="G5" s="159" t="s">
        <v>1258</v>
      </c>
      <c r="H5" s="158"/>
      <c r="I5" s="158"/>
      <c r="J5" s="158"/>
      <c r="K5" s="158"/>
      <c r="L5" s="207">
        <v>81</v>
      </c>
      <c r="M5" s="207">
        <v>54</v>
      </c>
      <c r="N5" s="207">
        <v>26</v>
      </c>
      <c r="O5" s="158"/>
      <c r="P5" s="160">
        <f t="shared" si="0"/>
        <v>161</v>
      </c>
      <c r="Q5" s="161" t="s">
        <v>31</v>
      </c>
      <c r="R5" s="160">
        <v>112079</v>
      </c>
      <c r="S5" s="163" t="s">
        <v>32</v>
      </c>
      <c r="T5" s="162" t="s">
        <v>53</v>
      </c>
      <c r="U5" s="162"/>
      <c r="V5" s="162"/>
      <c r="W5" s="162">
        <v>1012508</v>
      </c>
      <c r="X5" s="162"/>
      <c r="Y5" s="162"/>
    </row>
    <row r="6" spans="1:25" ht="23.25">
      <c r="A6" s="158" t="s">
        <v>688</v>
      </c>
      <c r="B6" s="158" t="s">
        <v>192</v>
      </c>
      <c r="C6" s="207" t="s">
        <v>3036</v>
      </c>
      <c r="D6" s="158" t="s">
        <v>728</v>
      </c>
      <c r="E6" s="329">
        <v>45824</v>
      </c>
      <c r="F6" s="236">
        <v>8.6999999999999993</v>
      </c>
      <c r="G6" s="159" t="s">
        <v>1258</v>
      </c>
      <c r="H6" s="158"/>
      <c r="I6" s="158"/>
      <c r="J6" s="158"/>
      <c r="K6" s="158"/>
      <c r="L6" s="207">
        <v>86</v>
      </c>
      <c r="M6" s="207">
        <v>30</v>
      </c>
      <c r="N6" s="207">
        <v>30</v>
      </c>
      <c r="O6" s="207">
        <v>15</v>
      </c>
      <c r="P6" s="160">
        <f t="shared" si="0"/>
        <v>161</v>
      </c>
      <c r="Q6" s="161" t="s">
        <v>31</v>
      </c>
      <c r="R6" s="160">
        <v>112080</v>
      </c>
      <c r="S6" s="163" t="s">
        <v>32</v>
      </c>
      <c r="T6" s="162" t="s">
        <v>53</v>
      </c>
      <c r="U6" s="162"/>
      <c r="V6" s="162"/>
      <c r="W6" s="162">
        <v>1012509</v>
      </c>
      <c r="X6" s="162"/>
      <c r="Y6" s="162"/>
    </row>
    <row r="7" spans="1:25" ht="23.25">
      <c r="A7" s="158" t="s">
        <v>191</v>
      </c>
      <c r="B7" s="158" t="s">
        <v>192</v>
      </c>
      <c r="C7" s="207" t="s">
        <v>3037</v>
      </c>
      <c r="D7" s="158" t="s">
        <v>728</v>
      </c>
      <c r="E7" s="329">
        <v>45824</v>
      </c>
      <c r="F7" s="236">
        <v>8.6999999999999993</v>
      </c>
      <c r="G7" s="159" t="s">
        <v>1258</v>
      </c>
      <c r="H7" s="158"/>
      <c r="I7" s="158"/>
      <c r="J7" s="158"/>
      <c r="K7" s="158"/>
      <c r="L7" s="207">
        <v>86</v>
      </c>
      <c r="M7" s="207">
        <v>30</v>
      </c>
      <c r="N7" s="207">
        <v>30</v>
      </c>
      <c r="O7" s="207">
        <v>15</v>
      </c>
      <c r="P7" s="160">
        <f t="shared" si="0"/>
        <v>161</v>
      </c>
      <c r="Q7" s="161" t="s">
        <v>31</v>
      </c>
      <c r="R7" s="160">
        <v>112081</v>
      </c>
      <c r="S7" s="163" t="s">
        <v>32</v>
      </c>
      <c r="T7" s="162" t="s">
        <v>53</v>
      </c>
      <c r="U7" s="162"/>
      <c r="V7" s="162"/>
      <c r="W7" s="162">
        <v>1012510</v>
      </c>
      <c r="X7" s="162"/>
      <c r="Y7" s="162"/>
    </row>
    <row r="8" spans="1:25">
      <c r="A8" s="158"/>
      <c r="B8" s="158"/>
      <c r="C8" s="158"/>
      <c r="D8" s="158" t="s">
        <v>728</v>
      </c>
      <c r="E8" s="329">
        <v>45824</v>
      </c>
      <c r="F8" s="236">
        <v>8.6999999999999993</v>
      </c>
      <c r="G8" s="159"/>
      <c r="H8" s="158"/>
      <c r="I8" s="158"/>
      <c r="J8" s="158"/>
      <c r="K8" s="158"/>
      <c r="L8" s="158"/>
      <c r="M8" s="158"/>
      <c r="N8" s="158"/>
      <c r="O8" s="158"/>
      <c r="P8" s="160">
        <f t="shared" si="0"/>
        <v>0</v>
      </c>
      <c r="Q8" s="161" t="s">
        <v>31</v>
      </c>
      <c r="R8" s="160"/>
      <c r="S8" s="163" t="s">
        <v>32</v>
      </c>
      <c r="T8" s="162" t="s">
        <v>53</v>
      </c>
      <c r="U8" s="162"/>
      <c r="V8" s="162"/>
      <c r="W8" s="162"/>
      <c r="X8" s="162"/>
      <c r="Y8" s="162"/>
    </row>
    <row r="9" spans="1:25">
      <c r="A9" s="158" t="s">
        <v>291</v>
      </c>
      <c r="B9" s="158" t="s">
        <v>2095</v>
      </c>
      <c r="C9" s="158"/>
      <c r="D9" s="158"/>
      <c r="E9" s="158"/>
      <c r="F9" s="236"/>
      <c r="G9" s="159" t="s">
        <v>560</v>
      </c>
      <c r="H9" s="158"/>
      <c r="I9" s="158"/>
      <c r="J9" s="158"/>
      <c r="K9" s="158"/>
      <c r="L9" s="207">
        <v>81</v>
      </c>
      <c r="M9" s="158"/>
      <c r="N9" s="158"/>
      <c r="O9" s="158"/>
      <c r="P9" s="160">
        <f t="shared" si="0"/>
        <v>81</v>
      </c>
      <c r="Q9" s="160" t="s">
        <v>33</v>
      </c>
      <c r="R9" s="160">
        <v>112121</v>
      </c>
      <c r="S9" s="160" t="s">
        <v>34</v>
      </c>
      <c r="T9" s="162" t="s">
        <v>53</v>
      </c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496</v>
      </c>
      <c r="M10" s="164">
        <f>SUM(M3:M9)</f>
        <v>222</v>
      </c>
      <c r="N10" s="164">
        <f>SUM(N3:N9)</f>
        <v>138</v>
      </c>
      <c r="O10" s="164">
        <f>SUM(O3:O9)</f>
        <v>30</v>
      </c>
      <c r="P10" s="164">
        <f>SUM(P3:P9)</f>
        <v>886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">
    <cfRule type="containsText" dxfId="360" priority="9" operator="containsText" text="Terminal 1">
      <formula>NOT(ISERROR(SEARCH("Terminal 1",W10)))</formula>
    </cfRule>
    <cfRule type="containsText" dxfId="359" priority="10" operator="containsText" text="OSCC">
      <formula>NOT(ISERROR(SEARCH("OSCC",W10)))</formula>
    </cfRule>
    <cfRule type="containsText" dxfId="358" priority="11" operator="containsText" text="GPC">
      <formula>NOT(ISERROR(SEARCH("GPC",W10)))</formula>
    </cfRule>
    <cfRule type="containsText" dxfId="357" priority="12" operator="containsText" text="Helsinki">
      <formula>NOT(ISERROR(SEARCH("Helsinki",W10)))</formula>
    </cfRule>
  </conditionalFormatting>
  <conditionalFormatting sqref="T18:T24">
    <cfRule type="containsText" dxfId="356" priority="5" operator="containsText" text="Terminal 1">
      <formula>NOT(ISERROR(SEARCH("Terminal 1",T18)))</formula>
    </cfRule>
    <cfRule type="containsText" dxfId="355" priority="6" operator="containsText" text="OSCC">
      <formula>NOT(ISERROR(SEARCH("OSCC",T18)))</formula>
    </cfRule>
    <cfRule type="containsText" dxfId="354" priority="7" operator="containsText" text="GPC">
      <formula>NOT(ISERROR(SEARCH("GPC",T18)))</formula>
    </cfRule>
    <cfRule type="containsText" dxfId="353" priority="8" operator="containsText" text="Helsinki">
      <formula>NOT(ISERROR(SEARCH("Helsinki",T18)))</formula>
    </cfRule>
  </conditionalFormatting>
  <conditionalFormatting sqref="T3:T9">
    <cfRule type="containsText" dxfId="352" priority="1" operator="containsText" text="Terminal 1">
      <formula>NOT(ISERROR(SEARCH("Terminal 1",T3)))</formula>
    </cfRule>
    <cfRule type="containsText" dxfId="351" priority="2" operator="containsText" text="OSCC">
      <formula>NOT(ISERROR(SEARCH("OSCC",T3)))</formula>
    </cfRule>
    <cfRule type="containsText" dxfId="350" priority="3" operator="containsText" text="GPC">
      <formula>NOT(ISERROR(SEARCH("GPC",T3)))</formula>
    </cfRule>
    <cfRule type="containsText" dxfId="349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D949C465-89FC-4311-A7BC-27A950335824}">
      <formula1>"GPC, OSCC, Terminal 1, Helsinki"</formula1>
    </dataValidation>
  </dataValidations>
  <pageMargins left="0.7" right="0.7" top="0.75" bottom="0.75" header="0.3" footer="0.3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428B9-C476-4F0F-8F92-55DB8D0F73D4}">
  <sheetPr>
    <tabColor rgb="FF00B0F0"/>
  </sheetPr>
  <dimension ref="A1:Y29"/>
  <sheetViews>
    <sheetView workbookViewId="0">
      <selection activeCell="R3" sqref="R3:R9"/>
    </sheetView>
  </sheetViews>
  <sheetFormatPr defaultRowHeight="15"/>
  <cols>
    <col min="1" max="1" width="18.285156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3038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1066</v>
      </c>
      <c r="B3" s="158" t="s">
        <v>985</v>
      </c>
      <c r="C3" s="207" t="s">
        <v>3039</v>
      </c>
      <c r="D3" s="158" t="s">
        <v>987</v>
      </c>
      <c r="E3" s="158" t="s">
        <v>3040</v>
      </c>
      <c r="F3" s="236">
        <v>27</v>
      </c>
      <c r="G3" s="159"/>
      <c r="H3" s="158"/>
      <c r="I3" s="158"/>
      <c r="J3" s="158"/>
      <c r="K3" s="207">
        <v>6</v>
      </c>
      <c r="L3" s="207">
        <v>54</v>
      </c>
      <c r="M3" s="158"/>
      <c r="N3" s="158"/>
      <c r="O3" s="158"/>
      <c r="P3" s="160">
        <f>SUM(H3:O3)</f>
        <v>60</v>
      </c>
      <c r="Q3" s="160" t="s">
        <v>33</v>
      </c>
      <c r="R3" s="160">
        <v>112046</v>
      </c>
      <c r="S3" s="160" t="s">
        <v>34</v>
      </c>
      <c r="T3" s="162" t="s">
        <v>213</v>
      </c>
      <c r="U3" s="241"/>
      <c r="V3" s="162"/>
      <c r="W3" s="162">
        <v>1012516</v>
      </c>
      <c r="X3" s="307" t="s">
        <v>3013</v>
      </c>
      <c r="Y3" s="162"/>
    </row>
    <row r="4" spans="1:25">
      <c r="A4" s="158" t="s">
        <v>156</v>
      </c>
      <c r="B4" s="158" t="s">
        <v>72</v>
      </c>
      <c r="C4" s="207" t="s">
        <v>3041</v>
      </c>
      <c r="D4" s="158" t="s">
        <v>101</v>
      </c>
      <c r="E4" s="244" t="s">
        <v>3042</v>
      </c>
      <c r="F4" s="236">
        <v>12.7</v>
      </c>
      <c r="G4" s="159"/>
      <c r="H4" s="158"/>
      <c r="I4" s="158"/>
      <c r="J4" s="158"/>
      <c r="K4" s="158"/>
      <c r="L4" s="158"/>
      <c r="M4" s="207">
        <v>41</v>
      </c>
      <c r="N4" s="207">
        <v>40</v>
      </c>
      <c r="O4" s="158"/>
      <c r="P4" s="160">
        <f>SUM(H4:O4)</f>
        <v>81</v>
      </c>
      <c r="Q4" s="160" t="s">
        <v>33</v>
      </c>
      <c r="R4" s="160">
        <v>112047</v>
      </c>
      <c r="S4" s="160" t="s">
        <v>34</v>
      </c>
      <c r="T4" s="162" t="s">
        <v>59</v>
      </c>
      <c r="U4" s="162"/>
      <c r="V4" s="162"/>
      <c r="W4" s="162">
        <v>1012517</v>
      </c>
      <c r="X4" s="162"/>
      <c r="Y4" s="162"/>
    </row>
    <row r="5" spans="1:25" ht="23.25">
      <c r="A5" s="158" t="s">
        <v>61</v>
      </c>
      <c r="B5" s="158" t="s">
        <v>208</v>
      </c>
      <c r="C5" s="207" t="s">
        <v>3043</v>
      </c>
      <c r="D5" s="158" t="s">
        <v>1652</v>
      </c>
      <c r="E5" s="158" t="s">
        <v>3044</v>
      </c>
      <c r="F5" s="236">
        <v>11.8</v>
      </c>
      <c r="G5" s="159" t="s">
        <v>1659</v>
      </c>
      <c r="H5" s="158"/>
      <c r="I5" s="158"/>
      <c r="J5" s="158"/>
      <c r="K5" s="158"/>
      <c r="L5" s="158"/>
      <c r="M5" s="158"/>
      <c r="N5" s="207">
        <v>80</v>
      </c>
      <c r="O5" s="207">
        <v>81</v>
      </c>
      <c r="P5" s="160">
        <f>SUM(H5:O5)</f>
        <v>161</v>
      </c>
      <c r="Q5" s="161" t="s">
        <v>31</v>
      </c>
      <c r="R5" s="160">
        <v>112072</v>
      </c>
      <c r="S5" s="163" t="s">
        <v>32</v>
      </c>
      <c r="T5" s="162" t="s">
        <v>53</v>
      </c>
      <c r="U5" s="162"/>
      <c r="V5" s="162"/>
      <c r="W5" s="162">
        <v>1012518</v>
      </c>
      <c r="X5" s="162"/>
      <c r="Y5" s="162"/>
    </row>
    <row r="6" spans="1:25" ht="23.25">
      <c r="A6" s="158" t="s">
        <v>146</v>
      </c>
      <c r="B6" s="158" t="s">
        <v>208</v>
      </c>
      <c r="C6" s="207" t="s">
        <v>3045</v>
      </c>
      <c r="D6" s="158" t="s">
        <v>1150</v>
      </c>
      <c r="E6" s="158" t="s">
        <v>3046</v>
      </c>
      <c r="F6" s="236">
        <v>13</v>
      </c>
      <c r="G6" s="159" t="s">
        <v>1258</v>
      </c>
      <c r="H6" s="158"/>
      <c r="I6" s="158"/>
      <c r="J6" s="158"/>
      <c r="K6" s="158"/>
      <c r="L6" s="207">
        <v>42</v>
      </c>
      <c r="M6" s="207">
        <v>64</v>
      </c>
      <c r="N6" s="207">
        <v>40</v>
      </c>
      <c r="O6" s="207">
        <v>15</v>
      </c>
      <c r="P6" s="160">
        <f>SUM(H6:O6)</f>
        <v>161</v>
      </c>
      <c r="Q6" s="161" t="s">
        <v>31</v>
      </c>
      <c r="R6" s="160">
        <v>112073</v>
      </c>
      <c r="S6" s="163" t="s">
        <v>32</v>
      </c>
      <c r="T6" s="162" t="s">
        <v>53</v>
      </c>
      <c r="U6" s="162"/>
      <c r="V6" s="162"/>
      <c r="W6" s="162">
        <v>1012519</v>
      </c>
      <c r="X6" s="162"/>
      <c r="Y6" s="162"/>
    </row>
    <row r="7" spans="1:25" ht="23.25">
      <c r="A7" s="158" t="s">
        <v>931</v>
      </c>
      <c r="B7" s="158" t="s">
        <v>208</v>
      </c>
      <c r="C7" s="207" t="s">
        <v>3047</v>
      </c>
      <c r="D7" s="158" t="s">
        <v>1720</v>
      </c>
      <c r="E7" s="158" t="s">
        <v>3048</v>
      </c>
      <c r="F7" s="236">
        <v>11.8</v>
      </c>
      <c r="G7" s="159" t="s">
        <v>1258</v>
      </c>
      <c r="H7" s="158"/>
      <c r="I7" s="158"/>
      <c r="J7" s="158"/>
      <c r="K7" s="158"/>
      <c r="L7" s="207">
        <v>57</v>
      </c>
      <c r="M7" s="207">
        <v>59</v>
      </c>
      <c r="N7" s="207">
        <v>45</v>
      </c>
      <c r="O7" s="158"/>
      <c r="P7" s="160">
        <f>SUM(H7:O7)</f>
        <v>161</v>
      </c>
      <c r="Q7" s="161" t="s">
        <v>31</v>
      </c>
      <c r="R7" s="160">
        <v>112074</v>
      </c>
      <c r="S7" s="163" t="s">
        <v>32</v>
      </c>
      <c r="T7" s="162" t="s">
        <v>53</v>
      </c>
      <c r="U7" s="162"/>
      <c r="V7" s="162"/>
      <c r="W7" s="162">
        <v>1012520</v>
      </c>
      <c r="X7" s="162"/>
      <c r="Y7" s="162"/>
    </row>
    <row r="8" spans="1:25" ht="23.25">
      <c r="A8" s="158" t="s">
        <v>931</v>
      </c>
      <c r="B8" s="158" t="s">
        <v>66</v>
      </c>
      <c r="C8" s="207" t="s">
        <v>3049</v>
      </c>
      <c r="D8" s="158" t="s">
        <v>338</v>
      </c>
      <c r="E8" s="158" t="s">
        <v>3050</v>
      </c>
      <c r="F8" s="236">
        <v>10</v>
      </c>
      <c r="G8" s="159" t="s">
        <v>1258</v>
      </c>
      <c r="H8" s="158"/>
      <c r="I8" s="158"/>
      <c r="J8" s="158"/>
      <c r="K8" s="158"/>
      <c r="L8" s="207">
        <v>57</v>
      </c>
      <c r="M8" s="207">
        <v>59</v>
      </c>
      <c r="N8" s="207">
        <v>45</v>
      </c>
      <c r="O8" s="158"/>
      <c r="P8" s="160">
        <f>SUM(H8:O8)</f>
        <v>161</v>
      </c>
      <c r="Q8" s="161" t="s">
        <v>31</v>
      </c>
      <c r="R8" s="160">
        <v>112075</v>
      </c>
      <c r="S8" s="163" t="s">
        <v>32</v>
      </c>
      <c r="T8" s="162" t="s">
        <v>53</v>
      </c>
      <c r="U8" s="162"/>
      <c r="V8" s="162"/>
      <c r="W8" s="162">
        <v>1012521</v>
      </c>
      <c r="X8" s="162"/>
      <c r="Y8" s="162"/>
    </row>
    <row r="9" spans="1:25">
      <c r="A9" s="158" t="s">
        <v>788</v>
      </c>
      <c r="B9" s="158" t="s">
        <v>66</v>
      </c>
      <c r="C9" s="207" t="s">
        <v>3051</v>
      </c>
      <c r="D9" s="158" t="s">
        <v>338</v>
      </c>
      <c r="E9" s="158" t="s">
        <v>3050</v>
      </c>
      <c r="F9" s="236">
        <v>10</v>
      </c>
      <c r="G9" s="159" t="s">
        <v>2747</v>
      </c>
      <c r="H9" s="158"/>
      <c r="I9" s="158"/>
      <c r="J9" s="158"/>
      <c r="K9" s="158"/>
      <c r="L9" s="207">
        <v>108</v>
      </c>
      <c r="M9" s="207">
        <v>53</v>
      </c>
      <c r="N9" s="158"/>
      <c r="O9" s="158"/>
      <c r="P9" s="160">
        <f>SUM(H9:O9)</f>
        <v>161</v>
      </c>
      <c r="Q9" s="161" t="s">
        <v>31</v>
      </c>
      <c r="R9" s="160">
        <v>112076</v>
      </c>
      <c r="S9" s="163" t="s">
        <v>32</v>
      </c>
      <c r="T9" s="162" t="s">
        <v>53</v>
      </c>
      <c r="U9" s="162"/>
      <c r="V9" s="162"/>
      <c r="W9" s="162">
        <v>1012522</v>
      </c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6</v>
      </c>
      <c r="L10" s="164">
        <f>SUM(L3:L9)</f>
        <v>318</v>
      </c>
      <c r="M10" s="164">
        <f>SUM(M3:M9)</f>
        <v>276</v>
      </c>
      <c r="N10" s="164">
        <f>SUM(N3:N9)</f>
        <v>250</v>
      </c>
      <c r="O10" s="164">
        <f>SUM(O3:O9)</f>
        <v>96</v>
      </c>
      <c r="P10" s="164">
        <f>SUM(P3:P9)</f>
        <v>946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328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G12" s="328"/>
      <c r="H12" s="328"/>
      <c r="I12" s="328"/>
      <c r="J12" s="328"/>
      <c r="K12" s="328"/>
      <c r="L12" s="328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G13" s="328"/>
      <c r="H13" s="328"/>
      <c r="I13" s="328"/>
      <c r="J13" s="328"/>
      <c r="K13" s="328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G14" s="328"/>
      <c r="H14" s="328"/>
      <c r="I14" s="328"/>
      <c r="J14" s="328"/>
      <c r="K14" s="328"/>
      <c r="L14" s="328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5">
    <mergeCell ref="A16:F16"/>
    <mergeCell ref="H16:P16"/>
    <mergeCell ref="Q16:Y16"/>
    <mergeCell ref="B27:C27"/>
    <mergeCell ref="E27:E29"/>
    <mergeCell ref="F27:K29"/>
    <mergeCell ref="B28:C28"/>
    <mergeCell ref="B29:C29"/>
    <mergeCell ref="A1:F1"/>
    <mergeCell ref="H1:P1"/>
    <mergeCell ref="Q1:Y1"/>
    <mergeCell ref="B12:C12"/>
    <mergeCell ref="E12:E14"/>
    <mergeCell ref="B13:C13"/>
    <mergeCell ref="B14:C14"/>
  </mergeCells>
  <conditionalFormatting sqref="W25 W10">
    <cfRule type="containsText" dxfId="348" priority="9" operator="containsText" text="Terminal 1">
      <formula>NOT(ISERROR(SEARCH("Terminal 1",W10)))</formula>
    </cfRule>
    <cfRule type="containsText" dxfId="347" priority="10" operator="containsText" text="OSCC">
      <formula>NOT(ISERROR(SEARCH("OSCC",W10)))</formula>
    </cfRule>
    <cfRule type="containsText" dxfId="346" priority="11" operator="containsText" text="GPC">
      <formula>NOT(ISERROR(SEARCH("GPC",W10)))</formula>
    </cfRule>
    <cfRule type="containsText" dxfId="345" priority="12" operator="containsText" text="Helsinki">
      <formula>NOT(ISERROR(SEARCH("Helsinki",W10)))</formula>
    </cfRule>
  </conditionalFormatting>
  <conditionalFormatting sqref="T18:T24">
    <cfRule type="containsText" dxfId="344" priority="5" operator="containsText" text="Terminal 1">
      <formula>NOT(ISERROR(SEARCH("Terminal 1",T18)))</formula>
    </cfRule>
    <cfRule type="containsText" dxfId="343" priority="6" operator="containsText" text="OSCC">
      <formula>NOT(ISERROR(SEARCH("OSCC",T18)))</formula>
    </cfRule>
    <cfRule type="containsText" dxfId="342" priority="7" operator="containsText" text="GPC">
      <formula>NOT(ISERROR(SEARCH("GPC",T18)))</formula>
    </cfRule>
    <cfRule type="containsText" dxfId="341" priority="8" operator="containsText" text="Helsinki">
      <formula>NOT(ISERROR(SEARCH("Helsinki",T18)))</formula>
    </cfRule>
  </conditionalFormatting>
  <conditionalFormatting sqref="T3:T9">
    <cfRule type="containsText" dxfId="340" priority="1" operator="containsText" text="Terminal 1">
      <formula>NOT(ISERROR(SEARCH("Terminal 1",T3)))</formula>
    </cfRule>
    <cfRule type="containsText" dxfId="339" priority="2" operator="containsText" text="OSCC">
      <formula>NOT(ISERROR(SEARCH("OSCC",T3)))</formula>
    </cfRule>
    <cfRule type="containsText" dxfId="338" priority="3" operator="containsText" text="GPC">
      <formula>NOT(ISERROR(SEARCH("GPC",T3)))</formula>
    </cfRule>
    <cfRule type="containsText" dxfId="337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D03B7F87-A8CC-48F0-AF50-4EE332F39C4B}">
      <formula1>"GPC, OSCC, Terminal 1, Helsinki"</formula1>
    </dataValidation>
  </dataValidations>
  <pageMargins left="0.7" right="0.7" top="0.75" bottom="0.75" header="0.3" footer="0.3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7F2D-B2CB-46B9-9674-7FF9F49BBDDA}">
  <sheetPr>
    <tabColor rgb="FF92D050"/>
  </sheetPr>
  <dimension ref="A1:Y10"/>
  <sheetViews>
    <sheetView showGridLines="0" workbookViewId="0">
      <selection activeCell="C13" sqref="C13"/>
    </sheetView>
  </sheetViews>
  <sheetFormatPr defaultRowHeight="15"/>
  <cols>
    <col min="1" max="1" width="15" bestFit="1" customWidth="1"/>
    <col min="2" max="2" width="10.8554687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</cols>
  <sheetData>
    <row r="1" spans="1:25" ht="27">
      <c r="A1" s="730" t="s">
        <v>3052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3053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12" t="s">
        <v>3</v>
      </c>
      <c r="B2" s="312" t="s">
        <v>4</v>
      </c>
      <c r="C2" s="31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313" t="s">
        <v>71</v>
      </c>
      <c r="B3" s="313" t="s">
        <v>72</v>
      </c>
      <c r="C3" s="322" t="s">
        <v>3054</v>
      </c>
      <c r="D3" s="278" t="s">
        <v>101</v>
      </c>
      <c r="E3" s="158" t="s">
        <v>3055</v>
      </c>
      <c r="F3" s="236">
        <v>12.7</v>
      </c>
      <c r="G3" s="159"/>
      <c r="H3" s="158"/>
      <c r="I3" s="158"/>
      <c r="J3" s="209"/>
      <c r="K3" s="316"/>
      <c r="L3" s="316"/>
      <c r="M3" s="316">
        <v>41</v>
      </c>
      <c r="N3" s="316">
        <v>40</v>
      </c>
      <c r="O3" s="316"/>
      <c r="P3" s="320">
        <f>SUM(H3:O3)</f>
        <v>81</v>
      </c>
      <c r="Q3" s="160" t="s">
        <v>33</v>
      </c>
      <c r="R3" s="160">
        <v>111978</v>
      </c>
      <c r="S3" s="160" t="s">
        <v>34</v>
      </c>
      <c r="T3" s="162" t="s">
        <v>59</v>
      </c>
      <c r="U3" s="241"/>
      <c r="V3" s="162"/>
      <c r="W3" s="162">
        <v>1012426</v>
      </c>
      <c r="X3" s="307"/>
      <c r="Y3" s="162"/>
    </row>
    <row r="4" spans="1:25">
      <c r="A4" s="313" t="s">
        <v>291</v>
      </c>
      <c r="B4" s="313" t="s">
        <v>2095</v>
      </c>
      <c r="C4" s="322"/>
      <c r="D4" s="278"/>
      <c r="E4" s="313"/>
      <c r="F4" s="236"/>
      <c r="G4" s="159"/>
      <c r="H4" s="158"/>
      <c r="I4" s="158"/>
      <c r="J4" s="209"/>
      <c r="K4" s="316">
        <v>94</v>
      </c>
      <c r="L4" s="316">
        <v>567</v>
      </c>
      <c r="M4" s="316"/>
      <c r="N4" s="316"/>
      <c r="O4" s="316"/>
      <c r="P4" s="320">
        <f>SUM(K4:O4)</f>
        <v>661</v>
      </c>
      <c r="Q4" s="160" t="s">
        <v>33</v>
      </c>
      <c r="R4" s="160">
        <v>111981</v>
      </c>
      <c r="S4" s="160" t="s">
        <v>34</v>
      </c>
      <c r="T4" s="162"/>
      <c r="U4" s="162"/>
      <c r="V4" s="162"/>
      <c r="W4" s="162"/>
      <c r="X4" s="162"/>
      <c r="Y4" s="162"/>
    </row>
    <row r="5" spans="1:25" ht="23.25">
      <c r="A5" s="323" t="s">
        <v>1066</v>
      </c>
      <c r="B5" s="323" t="s">
        <v>985</v>
      </c>
      <c r="C5" s="313" t="s">
        <v>3056</v>
      </c>
      <c r="D5" s="278" t="s">
        <v>987</v>
      </c>
      <c r="E5" s="313" t="s">
        <v>3057</v>
      </c>
      <c r="F5" s="236">
        <v>27</v>
      </c>
      <c r="G5" s="159"/>
      <c r="H5" s="158"/>
      <c r="I5" s="158"/>
      <c r="J5" s="209"/>
      <c r="K5" s="324"/>
      <c r="L5" s="324">
        <v>54</v>
      </c>
      <c r="M5" s="324"/>
      <c r="N5" s="324"/>
      <c r="O5" s="324"/>
      <c r="P5" s="320">
        <f>SUM(H5:O5)</f>
        <v>54</v>
      </c>
      <c r="Q5" s="160" t="s">
        <v>33</v>
      </c>
      <c r="R5" s="160">
        <v>111966</v>
      </c>
      <c r="S5" s="160" t="s">
        <v>34</v>
      </c>
      <c r="T5" s="162" t="s">
        <v>213</v>
      </c>
      <c r="U5" s="162"/>
      <c r="V5" s="162"/>
      <c r="W5" s="162">
        <v>1012427</v>
      </c>
      <c r="X5" s="162" t="s">
        <v>2013</v>
      </c>
      <c r="Y5" s="162"/>
    </row>
    <row r="6" spans="1:25">
      <c r="A6" s="313" t="s">
        <v>2811</v>
      </c>
      <c r="B6" s="313" t="s">
        <v>2812</v>
      </c>
      <c r="C6" s="313" t="s">
        <v>3058</v>
      </c>
      <c r="D6" s="278" t="s">
        <v>3059</v>
      </c>
      <c r="E6" s="313" t="s">
        <v>3060</v>
      </c>
      <c r="F6" s="236">
        <v>14.1</v>
      </c>
      <c r="G6" s="159"/>
      <c r="H6" s="158"/>
      <c r="I6" s="158"/>
      <c r="J6" s="209">
        <v>30</v>
      </c>
      <c r="K6" s="316"/>
      <c r="L6" s="316"/>
      <c r="M6" s="316"/>
      <c r="N6" s="316"/>
      <c r="O6" s="316"/>
      <c r="P6" s="320">
        <f>SUM(H6:O6)</f>
        <v>30</v>
      </c>
      <c r="Q6" s="160" t="s">
        <v>33</v>
      </c>
      <c r="R6" s="160">
        <v>111967</v>
      </c>
      <c r="S6" s="160" t="s">
        <v>34</v>
      </c>
      <c r="T6" s="162" t="s">
        <v>59</v>
      </c>
      <c r="U6" s="162"/>
      <c r="V6" s="162"/>
      <c r="W6" s="162">
        <v>1012428</v>
      </c>
      <c r="X6" s="162" t="s">
        <v>2013</v>
      </c>
      <c r="Y6" s="162"/>
    </row>
    <row r="7" spans="1:25">
      <c r="A7" s="199" t="s">
        <v>788</v>
      </c>
      <c r="B7" s="199" t="s">
        <v>66</v>
      </c>
      <c r="C7" s="199" t="s">
        <v>3061</v>
      </c>
      <c r="D7" s="158" t="s">
        <v>338</v>
      </c>
      <c r="E7" s="158" t="s">
        <v>3062</v>
      </c>
      <c r="F7" s="236">
        <v>10.3</v>
      </c>
      <c r="G7" s="159"/>
      <c r="H7" s="158"/>
      <c r="I7" s="158"/>
      <c r="J7" s="158"/>
      <c r="K7" s="199"/>
      <c r="L7" s="199">
        <v>80</v>
      </c>
      <c r="M7" s="199">
        <v>81</v>
      </c>
      <c r="N7" s="199"/>
      <c r="O7" s="199"/>
      <c r="P7" s="320">
        <f>SUM(H7:O7)</f>
        <v>161</v>
      </c>
      <c r="Q7" s="161" t="s">
        <v>31</v>
      </c>
      <c r="R7" s="160">
        <v>111983</v>
      </c>
      <c r="S7" s="163" t="s">
        <v>32</v>
      </c>
      <c r="T7" s="162" t="s">
        <v>53</v>
      </c>
      <c r="U7" s="162"/>
      <c r="V7" s="162"/>
      <c r="W7" s="162">
        <v>1012429</v>
      </c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310"/>
      <c r="R8" s="160"/>
      <c r="S8" s="160"/>
      <c r="T8" s="162"/>
      <c r="U8" s="162"/>
      <c r="V8" s="162"/>
      <c r="W8" s="162"/>
      <c r="X8" s="162"/>
      <c r="Y8" s="162"/>
    </row>
    <row r="9" spans="1:25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30</v>
      </c>
      <c r="K9" s="164">
        <f>SUM(K3:K8)</f>
        <v>94</v>
      </c>
      <c r="L9" s="164">
        <f>SUM(L3:L8)</f>
        <v>701</v>
      </c>
      <c r="M9" s="164">
        <f>SUM(M3:M8)</f>
        <v>122</v>
      </c>
      <c r="N9" s="164">
        <f>SUM(N3:N8)</f>
        <v>40</v>
      </c>
      <c r="O9" s="164">
        <f>SUM(O3:O8)</f>
        <v>0</v>
      </c>
      <c r="P9" s="164">
        <f>SUM(P3:P8)</f>
        <v>987</v>
      </c>
      <c r="Q9" s="165"/>
      <c r="R9" s="165"/>
      <c r="S9" s="165"/>
      <c r="T9" s="165"/>
      <c r="U9" s="165"/>
      <c r="V9" s="165"/>
      <c r="W9" s="165"/>
      <c r="X9" s="165"/>
      <c r="Y9" s="165"/>
    </row>
    <row r="10" spans="1:25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</row>
  </sheetData>
  <mergeCells count="3">
    <mergeCell ref="A1:F1"/>
    <mergeCell ref="H1:P1"/>
    <mergeCell ref="Q1:Y1"/>
  </mergeCells>
  <conditionalFormatting sqref="W9 T3:T8">
    <cfRule type="containsText" dxfId="336" priority="5" operator="containsText" text="Terminal 1">
      <formula>NOT(ISERROR(SEARCH("Terminal 1",T3)))</formula>
    </cfRule>
    <cfRule type="containsText" dxfId="335" priority="6" operator="containsText" text="OSCC">
      <formula>NOT(ISERROR(SEARCH("OSCC",T3)))</formula>
    </cfRule>
    <cfRule type="containsText" dxfId="334" priority="7" operator="containsText" text="GPC">
      <formula>NOT(ISERROR(SEARCH("GPC",T3)))</formula>
    </cfRule>
    <cfRule type="containsText" dxfId="333" priority="8" operator="containsText" text="Helsinki">
      <formula>NOT(ISERROR(SEARCH("Helsinki",T3)))</formula>
    </cfRule>
  </conditionalFormatting>
  <dataValidations count="1">
    <dataValidation type="list" showInputMessage="1" showErrorMessage="1" sqref="W9 T3:T8" xr:uid="{CD8D9C36-387F-4A70-9E29-F434ADD1A4D3}">
      <formula1>"GPC, OSCC, Terminal 1, Helsinki"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6902-ABE1-4CFC-9EF9-F176D3F74480}">
  <sheetPr>
    <tabColor rgb="FF00B050"/>
  </sheetPr>
  <dimension ref="A1:AB29"/>
  <sheetViews>
    <sheetView workbookViewId="0">
      <selection activeCell="A3" sqref="A3:A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/>
      <c r="B3" s="158"/>
      <c r="C3" s="158"/>
      <c r="D3" s="158"/>
      <c r="E3" s="158"/>
      <c r="F3" s="236"/>
      <c r="G3" s="628"/>
      <c r="H3" s="159"/>
      <c r="I3" s="158"/>
      <c r="J3" s="158"/>
      <c r="K3" s="158"/>
      <c r="L3" s="158"/>
      <c r="M3" s="158">
        <v>80</v>
      </c>
      <c r="N3" s="158">
        <v>81</v>
      </c>
      <c r="O3" s="158"/>
      <c r="P3" s="158"/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162"/>
      <c r="V3" s="162"/>
      <c r="W3" s="162"/>
      <c r="X3" s="162"/>
      <c r="Y3" s="162"/>
      <c r="Z3" s="162"/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>
        <v>80</v>
      </c>
      <c r="N4" s="158">
        <v>81</v>
      </c>
      <c r="O4" s="158"/>
      <c r="P4" s="158"/>
      <c r="Q4" s="160">
        <f>SUM(I4:P4)</f>
        <v>161</v>
      </c>
      <c r="R4" s="162" t="s">
        <v>33</v>
      </c>
      <c r="S4" s="162" t="s">
        <v>34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>
        <v>80</v>
      </c>
      <c r="N5" s="158">
        <v>81</v>
      </c>
      <c r="O5" s="158"/>
      <c r="P5" s="158"/>
      <c r="Q5" s="160">
        <f>SUM(I5:P5)</f>
        <v>161</v>
      </c>
      <c r="R5" s="162" t="s">
        <v>33</v>
      </c>
      <c r="S5" s="162" t="s">
        <v>34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>
        <v>80</v>
      </c>
      <c r="N6" s="158">
        <v>81</v>
      </c>
      <c r="O6" s="158"/>
      <c r="P6" s="158"/>
      <c r="Q6" s="160">
        <f>SUM(I6:P6)</f>
        <v>161</v>
      </c>
      <c r="R6" s="162" t="s">
        <v>33</v>
      </c>
      <c r="S6" s="162" t="s">
        <v>34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>
        <v>80</v>
      </c>
      <c r="N7" s="158">
        <v>81</v>
      </c>
      <c r="O7" s="158"/>
      <c r="P7" s="158"/>
      <c r="Q7" s="160">
        <f>SUM(I7:P7)</f>
        <v>161</v>
      </c>
      <c r="R7" s="162" t="s">
        <v>33</v>
      </c>
      <c r="S7" s="162" t="s">
        <v>34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>
        <v>80</v>
      </c>
      <c r="N8" s="158">
        <v>81</v>
      </c>
      <c r="O8" s="158"/>
      <c r="P8" s="158"/>
      <c r="Q8" s="160">
        <f>SUM(I8:P8)</f>
        <v>161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480</v>
      </c>
      <c r="N10" s="164">
        <f>SUM(N3:N9)</f>
        <v>486</v>
      </c>
      <c r="O10" s="164">
        <f>SUM(O3:O9)</f>
        <v>0</v>
      </c>
      <c r="P10" s="164">
        <f>SUM(P3:P9)</f>
        <v>0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276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162" t="s">
        <v>33</v>
      </c>
      <c r="S18" s="162" t="s">
        <v>34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162" t="s">
        <v>34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162" t="s">
        <v>34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162" t="s">
        <v>34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3100" priority="7" operator="containsText" text="Terminal 1">
      <formula>NOT(ISERROR(SEARCH("Terminal 1",Z10)))</formula>
    </cfRule>
    <cfRule type="containsText" dxfId="3099" priority="8" operator="containsText" text="OSCC">
      <formula>NOT(ISERROR(SEARCH("OSCC",Z10)))</formula>
    </cfRule>
    <cfRule type="containsText" dxfId="3098" priority="9" operator="containsText" text="GPC">
      <formula>NOT(ISERROR(SEARCH("GPC",Z10)))</formula>
    </cfRule>
    <cfRule type="containsText" dxfId="3097" priority="10" operator="containsText" text="Helsinki">
      <formula>NOT(ISERROR(SEARCH("Helsinki",Z10)))</formula>
    </cfRule>
  </conditionalFormatting>
  <conditionalFormatting sqref="W3:W9">
    <cfRule type="cellIs" dxfId="3096" priority="4" operator="equal">
      <formula>"LAST"</formula>
    </cfRule>
    <cfRule type="cellIs" dxfId="3095" priority="5" operator="equal">
      <formula>"FIRST"</formula>
    </cfRule>
    <cfRule type="cellIs" dxfId="3094" priority="6" operator="equal">
      <formula>"MIDDLE"</formula>
    </cfRule>
  </conditionalFormatting>
  <conditionalFormatting sqref="W18:W24">
    <cfRule type="cellIs" dxfId="3093" priority="1" operator="equal">
      <formula>"LAST"</formula>
    </cfRule>
    <cfRule type="cellIs" dxfId="3092" priority="2" operator="equal">
      <formula>"FIRST"</formula>
    </cfRule>
    <cfRule type="cellIs" dxfId="3091" priority="3" operator="equal">
      <formula>"MIDDLE"</formula>
    </cfRule>
  </conditionalFormatting>
  <dataValidations count="2">
    <dataValidation type="list" allowBlank="1" showInputMessage="1" showErrorMessage="1" sqref="W3:W9 W18:W24" xr:uid="{3D777C04-497A-4FB6-8F4E-76F2A6C61511}">
      <formula1>"FIRST, MIDDLE, LAST"</formula1>
    </dataValidation>
    <dataValidation type="list" showInputMessage="1" showErrorMessage="1" sqref="Z10 Z25" xr:uid="{B8B04091-5517-45A9-B87A-E8596EE2D89E}">
      <formula1>"GPC, OSCC, Terminal 1, Helsinki"</formula1>
    </dataValidation>
  </dataValidations>
  <pageMargins left="0.7" right="0.7" top="0.75" bottom="0.75" header="0.3" footer="0.3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EA93-EDDF-432E-A617-B96803BF5220}">
  <sheetPr>
    <tabColor rgb="FF92D050"/>
  </sheetPr>
  <dimension ref="A1:Y11"/>
  <sheetViews>
    <sheetView showGridLines="0" workbookViewId="0">
      <selection activeCell="H6" sqref="H6"/>
    </sheetView>
  </sheetViews>
  <sheetFormatPr defaultRowHeight="15"/>
  <cols>
    <col min="1" max="1" width="17" customWidth="1"/>
    <col min="2" max="2" width="10.8554687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7.8554687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</cols>
  <sheetData>
    <row r="1" spans="1:25" ht="27">
      <c r="A1" s="730" t="s">
        <v>1996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3063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312" t="s">
        <v>3</v>
      </c>
      <c r="B2" s="312" t="s">
        <v>4</v>
      </c>
      <c r="C2" s="31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315" t="s">
        <v>14</v>
      </c>
      <c r="L2" s="315" t="s">
        <v>15</v>
      </c>
      <c r="M2" s="315" t="s">
        <v>16</v>
      </c>
      <c r="N2" s="315" t="s">
        <v>17</v>
      </c>
      <c r="O2" s="321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313"/>
      <c r="B3" s="313"/>
      <c r="C3" s="313"/>
      <c r="D3" s="278"/>
      <c r="E3" s="158"/>
      <c r="F3" s="236"/>
      <c r="G3" s="159"/>
      <c r="H3" s="158"/>
      <c r="I3" s="158"/>
      <c r="J3" s="209"/>
      <c r="K3" s="316"/>
      <c r="L3" s="316"/>
      <c r="M3" s="316"/>
      <c r="N3" s="316"/>
      <c r="O3" s="316"/>
      <c r="P3" s="320">
        <f>SUM(H3:O3)</f>
        <v>0</v>
      </c>
      <c r="Q3" s="160" t="s">
        <v>33</v>
      </c>
      <c r="R3" s="160"/>
      <c r="S3" s="160" t="s">
        <v>34</v>
      </c>
      <c r="T3" s="162"/>
      <c r="U3" s="241"/>
      <c r="V3" s="162"/>
      <c r="W3" s="162"/>
      <c r="X3" s="307"/>
      <c r="Y3" s="162"/>
    </row>
    <row r="4" spans="1:25">
      <c r="A4" s="313" t="s">
        <v>931</v>
      </c>
      <c r="B4" s="313" t="s">
        <v>208</v>
      </c>
      <c r="C4" s="119" t="s">
        <v>3064</v>
      </c>
      <c r="D4" s="278" t="s">
        <v>1652</v>
      </c>
      <c r="E4" s="313" t="s">
        <v>3065</v>
      </c>
      <c r="F4" s="236">
        <v>11.8</v>
      </c>
      <c r="G4" s="327" t="s">
        <v>1539</v>
      </c>
      <c r="H4" s="158"/>
      <c r="I4" s="158"/>
      <c r="J4" s="209"/>
      <c r="K4" s="316"/>
      <c r="L4" s="316"/>
      <c r="M4" s="316"/>
      <c r="N4" s="119">
        <v>101</v>
      </c>
      <c r="O4" s="119">
        <v>60</v>
      </c>
      <c r="P4" s="320">
        <f>SUM(K4:O4)</f>
        <v>161</v>
      </c>
      <c r="Q4" s="161" t="s">
        <v>31</v>
      </c>
      <c r="R4" s="160">
        <v>111953</v>
      </c>
      <c r="S4" s="163" t="s">
        <v>32</v>
      </c>
      <c r="T4" s="162" t="s">
        <v>53</v>
      </c>
      <c r="U4" s="162"/>
      <c r="V4" s="162"/>
      <c r="W4" s="162">
        <v>1012379</v>
      </c>
      <c r="X4" s="162"/>
      <c r="Y4" s="162"/>
    </row>
    <row r="5" spans="1:25">
      <c r="A5" s="313" t="s">
        <v>146</v>
      </c>
      <c r="B5" s="313" t="s">
        <v>208</v>
      </c>
      <c r="C5" s="119" t="s">
        <v>3066</v>
      </c>
      <c r="D5" s="278" t="s">
        <v>1652</v>
      </c>
      <c r="E5" s="313" t="s">
        <v>3065</v>
      </c>
      <c r="F5" s="236">
        <v>11.8</v>
      </c>
      <c r="G5" s="327" t="s">
        <v>1539</v>
      </c>
      <c r="H5" s="158"/>
      <c r="I5" s="158"/>
      <c r="J5" s="209"/>
      <c r="K5" s="316"/>
      <c r="L5" s="316"/>
      <c r="M5" s="316"/>
      <c r="N5" s="119">
        <v>161</v>
      </c>
      <c r="O5" s="316"/>
      <c r="P5" s="320">
        <f>SUM(K5:O5)</f>
        <v>161</v>
      </c>
      <c r="Q5" s="161" t="s">
        <v>31</v>
      </c>
      <c r="R5" s="160">
        <v>111954</v>
      </c>
      <c r="S5" s="163" t="s">
        <v>32</v>
      </c>
      <c r="T5" s="162" t="s">
        <v>53</v>
      </c>
      <c r="U5" s="162"/>
      <c r="V5" s="162"/>
      <c r="W5" s="162">
        <v>1012390</v>
      </c>
      <c r="X5" s="162"/>
      <c r="Y5" s="162"/>
    </row>
    <row r="6" spans="1:25">
      <c r="A6" s="313" t="s">
        <v>596</v>
      </c>
      <c r="B6" s="313" t="s">
        <v>606</v>
      </c>
      <c r="C6" s="326"/>
      <c r="D6" s="278"/>
      <c r="E6" s="313"/>
      <c r="F6" s="236"/>
      <c r="G6" s="159"/>
      <c r="H6" s="158"/>
      <c r="I6" s="158"/>
      <c r="J6" s="209"/>
      <c r="K6" s="119">
        <v>81</v>
      </c>
      <c r="L6" s="119">
        <v>405</v>
      </c>
      <c r="M6" s="316"/>
      <c r="N6" s="316"/>
      <c r="O6" s="316"/>
      <c r="P6" s="320">
        <f>SUM(K6:O6)</f>
        <v>486</v>
      </c>
      <c r="Q6" s="160" t="s">
        <v>33</v>
      </c>
      <c r="R6" s="160">
        <v>111922</v>
      </c>
      <c r="S6" s="160" t="s">
        <v>34</v>
      </c>
      <c r="T6" s="162" t="s">
        <v>53</v>
      </c>
      <c r="U6" s="162"/>
      <c r="V6" s="162"/>
      <c r="W6" s="162"/>
      <c r="X6" s="162"/>
      <c r="Y6" s="162"/>
    </row>
    <row r="7" spans="1:25">
      <c r="A7" s="313" t="s">
        <v>271</v>
      </c>
      <c r="B7" s="325" t="s">
        <v>208</v>
      </c>
      <c r="C7" s="216" t="s">
        <v>3067</v>
      </c>
      <c r="D7" s="278" t="s">
        <v>1652</v>
      </c>
      <c r="E7" s="313" t="s">
        <v>3065</v>
      </c>
      <c r="F7" s="236">
        <v>11.8</v>
      </c>
      <c r="G7" s="159" t="s">
        <v>1539</v>
      </c>
      <c r="H7" s="158"/>
      <c r="I7" s="158"/>
      <c r="J7" s="209"/>
      <c r="K7" s="316"/>
      <c r="L7" s="316"/>
      <c r="M7" s="316"/>
      <c r="N7" s="119">
        <v>101</v>
      </c>
      <c r="O7" s="119">
        <v>60</v>
      </c>
      <c r="P7" s="320">
        <f>SUM(H7:O7)</f>
        <v>161</v>
      </c>
      <c r="Q7" s="161" t="s">
        <v>31</v>
      </c>
      <c r="R7" s="160">
        <v>111955</v>
      </c>
      <c r="S7" s="163" t="s">
        <v>32</v>
      </c>
      <c r="T7" s="162" t="s">
        <v>53</v>
      </c>
      <c r="U7" s="162"/>
      <c r="V7" s="162"/>
      <c r="W7" s="162">
        <v>1012381</v>
      </c>
      <c r="X7" s="162"/>
      <c r="Y7" s="162"/>
    </row>
    <row r="8" spans="1:25">
      <c r="A8" s="199"/>
      <c r="B8" s="199"/>
      <c r="C8" s="323"/>
      <c r="D8" s="158"/>
      <c r="E8" s="158"/>
      <c r="F8" s="236"/>
      <c r="G8" s="159"/>
      <c r="H8" s="158"/>
      <c r="I8" s="158"/>
      <c r="J8" s="158"/>
      <c r="K8" s="199"/>
      <c r="L8" s="199"/>
      <c r="M8" s="199"/>
      <c r="N8" s="199"/>
      <c r="O8" s="199"/>
      <c r="P8" s="160"/>
      <c r="Q8" s="310"/>
      <c r="R8" s="160"/>
      <c r="S8" s="16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310"/>
      <c r="R9" s="160"/>
      <c r="S9" s="160"/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81</v>
      </c>
      <c r="L10" s="164">
        <f>SUM(L3:L9)</f>
        <v>405</v>
      </c>
      <c r="M10" s="164">
        <f>SUM(M3:M9)</f>
        <v>0</v>
      </c>
      <c r="N10" s="164">
        <f>SUM(N3:N9)</f>
        <v>363</v>
      </c>
      <c r="O10" s="164">
        <f>SUM(O3:O9)</f>
        <v>120</v>
      </c>
      <c r="P10" s="164">
        <f>SUM(P3:P9)</f>
        <v>969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</sheetData>
  <mergeCells count="3">
    <mergeCell ref="A1:F1"/>
    <mergeCell ref="H1:P1"/>
    <mergeCell ref="Q1:Y1"/>
  </mergeCells>
  <conditionalFormatting sqref="W10">
    <cfRule type="containsText" dxfId="332" priority="5" operator="containsText" text="Terminal 1">
      <formula>NOT(ISERROR(SEARCH("Terminal 1",W10)))</formula>
    </cfRule>
    <cfRule type="containsText" dxfId="331" priority="6" operator="containsText" text="OSCC">
      <formula>NOT(ISERROR(SEARCH("OSCC",W10)))</formula>
    </cfRule>
    <cfRule type="containsText" dxfId="330" priority="7" operator="containsText" text="GPC">
      <formula>NOT(ISERROR(SEARCH("GPC",W10)))</formula>
    </cfRule>
    <cfRule type="containsText" dxfId="329" priority="8" operator="containsText" text="Helsinki">
      <formula>NOT(ISERROR(SEARCH("Helsinki",W10)))</formula>
    </cfRule>
  </conditionalFormatting>
  <conditionalFormatting sqref="T3:T9">
    <cfRule type="containsText" dxfId="328" priority="1" operator="containsText" text="Terminal 1">
      <formula>NOT(ISERROR(SEARCH("Terminal 1",T3)))</formula>
    </cfRule>
    <cfRule type="containsText" dxfId="327" priority="2" operator="containsText" text="OSCC">
      <formula>NOT(ISERROR(SEARCH("OSCC",T3)))</formula>
    </cfRule>
    <cfRule type="containsText" dxfId="326" priority="3" operator="containsText" text="GPC">
      <formula>NOT(ISERROR(SEARCH("GPC",T3)))</formula>
    </cfRule>
    <cfRule type="containsText" dxfId="325" priority="4" operator="containsText" text="Helsinki">
      <formula>NOT(ISERROR(SEARCH("Helsinki",T3)))</formula>
    </cfRule>
  </conditionalFormatting>
  <dataValidations count="1">
    <dataValidation type="list" showInputMessage="1" showErrorMessage="1" sqref="W10 T3:T9" xr:uid="{17609D7E-3017-4C09-B39E-740846E57D02}">
      <formula1>"GPC, OSCC, Terminal 1, Helsinki"</formula1>
    </dataValidation>
  </dataValidations>
  <pageMargins left="0.7" right="0.7" top="0.75" bottom="0.75" header="0.3" footer="0.3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C08B-6981-467E-B85F-B03929D75852}">
  <sheetPr>
    <tabColor rgb="FFFF0000"/>
  </sheetPr>
  <dimension ref="A1:Y11"/>
  <sheetViews>
    <sheetView showGridLines="0" workbookViewId="0">
      <selection activeCell="E18" sqref="E18"/>
    </sheetView>
  </sheetViews>
  <sheetFormatPr defaultRowHeight="15"/>
  <cols>
    <col min="1" max="1" width="15" bestFit="1" customWidth="1"/>
    <col min="2" max="2" width="10.8554687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</cols>
  <sheetData>
    <row r="1" spans="1:25" ht="27">
      <c r="A1" s="730" t="s">
        <v>3068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3069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/>
      <c r="B3" s="158"/>
      <c r="C3" s="158"/>
      <c r="D3" s="158"/>
      <c r="E3" s="158"/>
      <c r="F3" s="236"/>
      <c r="G3" s="159"/>
      <c r="H3" s="158"/>
      <c r="I3" s="158"/>
      <c r="J3" s="158"/>
      <c r="K3" s="158"/>
      <c r="L3" s="158"/>
      <c r="M3" s="158"/>
      <c r="N3" s="158"/>
      <c r="O3" s="158"/>
      <c r="P3" s="160">
        <f>SUM(H3:O3)</f>
        <v>0</v>
      </c>
      <c r="Q3" s="160" t="s">
        <v>33</v>
      </c>
      <c r="R3" s="160"/>
      <c r="S3" s="160" t="s">
        <v>34</v>
      </c>
      <c r="T3" s="162"/>
      <c r="U3" s="241"/>
      <c r="V3" s="162"/>
      <c r="W3" s="162"/>
      <c r="X3" s="307"/>
      <c r="Y3" s="162"/>
    </row>
    <row r="4" spans="1:25">
      <c r="A4" s="158"/>
      <c r="B4" s="158"/>
      <c r="C4" s="158"/>
      <c r="D4" s="158"/>
      <c r="E4" s="158"/>
      <c r="F4" s="236"/>
      <c r="G4" s="159"/>
      <c r="H4" s="158"/>
      <c r="I4" s="158"/>
      <c r="J4" s="158"/>
      <c r="K4" s="158"/>
      <c r="L4" s="158"/>
      <c r="M4" s="158"/>
      <c r="N4" s="158"/>
      <c r="O4" s="158"/>
      <c r="P4" s="160">
        <f>SUM(K4:O4)</f>
        <v>0</v>
      </c>
      <c r="Q4" s="161" t="s">
        <v>31</v>
      </c>
      <c r="R4" s="160"/>
      <c r="S4" s="163" t="s">
        <v>32</v>
      </c>
      <c r="T4" s="162"/>
      <c r="U4" s="162"/>
      <c r="V4" s="162"/>
      <c r="W4" s="162"/>
      <c r="X4" s="162"/>
      <c r="Y4" s="162"/>
    </row>
    <row r="5" spans="1:25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>
        <f>SUM(K5:O5)</f>
        <v>0</v>
      </c>
      <c r="Q5" s="161" t="s">
        <v>31</v>
      </c>
      <c r="R5" s="160"/>
      <c r="S5" s="160" t="s">
        <v>34</v>
      </c>
      <c r="T5" s="162"/>
      <c r="U5" s="162"/>
      <c r="V5" s="162"/>
      <c r="W5" s="162"/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SUM(K6:O6)</f>
        <v>0</v>
      </c>
      <c r="Q6" s="160" t="s">
        <v>33</v>
      </c>
      <c r="R6" s="160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0" t="s">
        <v>33</v>
      </c>
      <c r="R7" s="160"/>
      <c r="S7" s="160"/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310"/>
      <c r="R8" s="160"/>
      <c r="S8" s="16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310"/>
      <c r="R9" s="160"/>
      <c r="S9" s="160"/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0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</sheetData>
  <mergeCells count="3">
    <mergeCell ref="A1:F1"/>
    <mergeCell ref="H1:P1"/>
    <mergeCell ref="Q1:Y1"/>
  </mergeCells>
  <conditionalFormatting sqref="W10">
    <cfRule type="containsText" dxfId="324" priority="5" operator="containsText" text="Terminal 1">
      <formula>NOT(ISERROR(SEARCH("Terminal 1",W10)))</formula>
    </cfRule>
    <cfRule type="containsText" dxfId="323" priority="6" operator="containsText" text="OSCC">
      <formula>NOT(ISERROR(SEARCH("OSCC",W10)))</formula>
    </cfRule>
    <cfRule type="containsText" dxfId="322" priority="7" operator="containsText" text="GPC">
      <formula>NOT(ISERROR(SEARCH("GPC",W10)))</formula>
    </cfRule>
    <cfRule type="containsText" dxfId="321" priority="8" operator="containsText" text="Helsinki">
      <formula>NOT(ISERROR(SEARCH("Helsinki",W10)))</formula>
    </cfRule>
  </conditionalFormatting>
  <conditionalFormatting sqref="T3:T9">
    <cfRule type="containsText" dxfId="320" priority="1" operator="containsText" text="Terminal 1">
      <formula>NOT(ISERROR(SEARCH("Terminal 1",T3)))</formula>
    </cfRule>
    <cfRule type="containsText" dxfId="319" priority="2" operator="containsText" text="OSCC">
      <formula>NOT(ISERROR(SEARCH("OSCC",T3)))</formula>
    </cfRule>
    <cfRule type="containsText" dxfId="318" priority="3" operator="containsText" text="GPC">
      <formula>NOT(ISERROR(SEARCH("GPC",T3)))</formula>
    </cfRule>
    <cfRule type="containsText" dxfId="317" priority="4" operator="containsText" text="Helsinki">
      <formula>NOT(ISERROR(SEARCH("Helsinki",T3)))</formula>
    </cfRule>
  </conditionalFormatting>
  <dataValidations count="1">
    <dataValidation type="list" showInputMessage="1" showErrorMessage="1" sqref="W10 T3:T9" xr:uid="{0E6827FA-E8B0-4300-8953-612CA11E96A1}">
      <formula1>"GPC, OSCC, Terminal 1, Helsinki"</formula1>
    </dataValidation>
  </dataValidations>
  <pageMargins left="0.7" right="0.7" top="0.75" bottom="0.75" header="0.3" footer="0.3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A7D9-0AE1-4042-B0FD-A7DAEA0AE31A}">
  <sheetPr>
    <tabColor rgb="FF00B0F0"/>
  </sheetPr>
  <dimension ref="A1:Y29"/>
  <sheetViews>
    <sheetView workbookViewId="0">
      <selection activeCell="W9" sqref="W9"/>
    </sheetView>
  </sheetViews>
  <sheetFormatPr defaultRowHeight="15"/>
  <cols>
    <col min="1" max="1" width="15" bestFit="1" customWidth="1"/>
    <col min="2" max="2" width="10.7109375" customWidth="1"/>
    <col min="3" max="3" width="21.57031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3069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146</v>
      </c>
      <c r="B3" s="158" t="s">
        <v>208</v>
      </c>
      <c r="C3" s="207" t="s">
        <v>3070</v>
      </c>
      <c r="D3" s="158" t="s">
        <v>1652</v>
      </c>
      <c r="E3" s="158" t="s">
        <v>3071</v>
      </c>
      <c r="F3" s="236">
        <v>11.8</v>
      </c>
      <c r="G3" s="159" t="s">
        <v>519</v>
      </c>
      <c r="H3" s="158"/>
      <c r="I3" s="158"/>
      <c r="J3" s="158"/>
      <c r="K3" s="158"/>
      <c r="L3" s="207">
        <v>21</v>
      </c>
      <c r="M3" s="207">
        <v>25</v>
      </c>
      <c r="N3" s="207">
        <v>35</v>
      </c>
      <c r="O3" s="158"/>
      <c r="P3" s="160">
        <f>SUM(H3:O3)</f>
        <v>81</v>
      </c>
      <c r="Q3" s="161" t="s">
        <v>31</v>
      </c>
      <c r="R3" s="160">
        <v>111835</v>
      </c>
      <c r="S3" s="163" t="s">
        <v>32</v>
      </c>
      <c r="T3" s="162" t="s">
        <v>53</v>
      </c>
      <c r="U3" s="241"/>
      <c r="V3" s="162"/>
      <c r="W3" s="162">
        <v>1012239</v>
      </c>
      <c r="X3" s="162"/>
      <c r="Y3" s="162"/>
    </row>
    <row r="4" spans="1:25">
      <c r="A4" s="158" t="s">
        <v>173</v>
      </c>
      <c r="B4" s="158" t="s">
        <v>174</v>
      </c>
      <c r="C4" s="207" t="s">
        <v>3072</v>
      </c>
      <c r="D4" s="158" t="s">
        <v>2046</v>
      </c>
      <c r="E4" s="158" t="s">
        <v>3073</v>
      </c>
      <c r="F4" s="236">
        <v>13.3</v>
      </c>
      <c r="G4" s="159" t="s">
        <v>519</v>
      </c>
      <c r="H4" s="158"/>
      <c r="I4" s="158"/>
      <c r="J4" s="158"/>
      <c r="K4" s="158"/>
      <c r="L4" s="207">
        <v>107</v>
      </c>
      <c r="M4" s="207">
        <v>54</v>
      </c>
      <c r="N4" s="158"/>
      <c r="O4" s="158"/>
      <c r="P4" s="160">
        <f>SUM(L4:O4)</f>
        <v>161</v>
      </c>
      <c r="Q4" s="161" t="s">
        <v>31</v>
      </c>
      <c r="R4" s="160">
        <v>111836</v>
      </c>
      <c r="S4" s="163" t="s">
        <v>32</v>
      </c>
      <c r="T4" s="162" t="s">
        <v>53</v>
      </c>
      <c r="U4" s="162"/>
      <c r="V4" s="162"/>
      <c r="W4" s="162">
        <v>1012240</v>
      </c>
      <c r="X4" s="162"/>
      <c r="Y4" s="162"/>
    </row>
    <row r="5" spans="1:25">
      <c r="A5" s="158" t="s">
        <v>588</v>
      </c>
      <c r="B5" s="158" t="s">
        <v>1191</v>
      </c>
      <c r="C5" s="207" t="s">
        <v>3074</v>
      </c>
      <c r="D5" s="158" t="s">
        <v>1727</v>
      </c>
      <c r="E5" s="158" t="s">
        <v>3075</v>
      </c>
      <c r="F5" s="236">
        <v>12</v>
      </c>
      <c r="G5" s="159" t="s">
        <v>519</v>
      </c>
      <c r="H5" s="158"/>
      <c r="I5" s="158"/>
      <c r="J5" s="158"/>
      <c r="K5" s="158"/>
      <c r="L5" s="207">
        <v>161</v>
      </c>
      <c r="M5" s="158"/>
      <c r="N5" s="158"/>
      <c r="O5" s="158"/>
      <c r="P5" s="160">
        <f>SUM(L5:O5)</f>
        <v>161</v>
      </c>
      <c r="Q5" s="161" t="s">
        <v>31</v>
      </c>
      <c r="R5" s="160">
        <v>111837</v>
      </c>
      <c r="S5" s="163" t="s">
        <v>32</v>
      </c>
      <c r="T5" s="162" t="s">
        <v>59</v>
      </c>
      <c r="U5" s="162"/>
      <c r="V5" s="162"/>
      <c r="W5" s="162">
        <v>1012241</v>
      </c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SUM(L6:O6)</f>
        <v>0</v>
      </c>
      <c r="Q6" s="161" t="s">
        <v>31</v>
      </c>
      <c r="R6" s="160"/>
      <c r="S6" s="163" t="s">
        <v>32</v>
      </c>
      <c r="T6" s="162" t="s">
        <v>53</v>
      </c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 t="s">
        <v>984</v>
      </c>
      <c r="B8" s="158" t="s">
        <v>2827</v>
      </c>
      <c r="C8" s="207" t="s">
        <v>3076</v>
      </c>
      <c r="D8" s="158" t="s">
        <v>3077</v>
      </c>
      <c r="E8" s="158" t="s">
        <v>3078</v>
      </c>
      <c r="F8" s="236">
        <v>20</v>
      </c>
      <c r="G8" s="159"/>
      <c r="H8" s="158"/>
      <c r="I8" s="158"/>
      <c r="J8" s="158"/>
      <c r="K8" s="158"/>
      <c r="L8" s="217">
        <v>54</v>
      </c>
      <c r="M8" s="158"/>
      <c r="N8" s="158"/>
      <c r="O8" s="158"/>
      <c r="P8" s="160">
        <f>SUM(L8:O8)</f>
        <v>54</v>
      </c>
      <c r="Q8" s="160" t="s">
        <v>33</v>
      </c>
      <c r="R8" s="160">
        <v>111838</v>
      </c>
      <c r="S8" s="160" t="s">
        <v>34</v>
      </c>
      <c r="T8" s="162" t="s">
        <v>53</v>
      </c>
      <c r="U8" s="162"/>
      <c r="V8" s="162"/>
      <c r="W8" s="162">
        <v>1012242</v>
      </c>
      <c r="X8" s="307" t="s">
        <v>2013</v>
      </c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1" t="s">
        <v>31</v>
      </c>
      <c r="R9" s="160"/>
      <c r="S9" s="163" t="s">
        <v>32</v>
      </c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343</v>
      </c>
      <c r="M10" s="164">
        <f>SUM(M3:M9)</f>
        <v>79</v>
      </c>
      <c r="N10" s="164">
        <f>SUM(N3:N9)</f>
        <v>35</v>
      </c>
      <c r="O10" s="164">
        <f>SUM(O3:O9)</f>
        <v>0</v>
      </c>
      <c r="P10" s="164">
        <f>SUM(P3:P9)</f>
        <v>457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2832</v>
      </c>
      <c r="C15" s="224" t="s">
        <v>3079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">
    <cfRule type="containsText" dxfId="316" priority="9" operator="containsText" text="Terminal 1">
      <formula>NOT(ISERROR(SEARCH("Terminal 1",W10)))</formula>
    </cfRule>
    <cfRule type="containsText" dxfId="315" priority="10" operator="containsText" text="OSCC">
      <formula>NOT(ISERROR(SEARCH("OSCC",W10)))</formula>
    </cfRule>
    <cfRule type="containsText" dxfId="314" priority="11" operator="containsText" text="GPC">
      <formula>NOT(ISERROR(SEARCH("GPC",W10)))</formula>
    </cfRule>
    <cfRule type="containsText" dxfId="313" priority="12" operator="containsText" text="Helsinki">
      <formula>NOT(ISERROR(SEARCH("Helsinki",W10)))</formula>
    </cfRule>
  </conditionalFormatting>
  <conditionalFormatting sqref="T18:T24">
    <cfRule type="containsText" dxfId="312" priority="5" operator="containsText" text="Terminal 1">
      <formula>NOT(ISERROR(SEARCH("Terminal 1",T18)))</formula>
    </cfRule>
    <cfRule type="containsText" dxfId="311" priority="6" operator="containsText" text="OSCC">
      <formula>NOT(ISERROR(SEARCH("OSCC",T18)))</formula>
    </cfRule>
    <cfRule type="containsText" dxfId="310" priority="7" operator="containsText" text="GPC">
      <formula>NOT(ISERROR(SEARCH("GPC",T18)))</formula>
    </cfRule>
    <cfRule type="containsText" dxfId="309" priority="8" operator="containsText" text="Helsinki">
      <formula>NOT(ISERROR(SEARCH("Helsinki",T18)))</formula>
    </cfRule>
  </conditionalFormatting>
  <conditionalFormatting sqref="T3:T9">
    <cfRule type="containsText" dxfId="308" priority="1" operator="containsText" text="Terminal 1">
      <formula>NOT(ISERROR(SEARCH("Terminal 1",T3)))</formula>
    </cfRule>
    <cfRule type="containsText" dxfId="307" priority="2" operator="containsText" text="OSCC">
      <formula>NOT(ISERROR(SEARCH("OSCC",T3)))</formula>
    </cfRule>
    <cfRule type="containsText" dxfId="306" priority="3" operator="containsText" text="GPC">
      <formula>NOT(ISERROR(SEARCH("GPC",T3)))</formula>
    </cfRule>
    <cfRule type="containsText" dxfId="305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DF62DF52-F827-48F9-8F02-C0D229D0C4A9}">
      <formula1>"GPC, OSCC, Terminal 1, Helsinki"</formula1>
    </dataValidation>
  </dataValidations>
  <pageMargins left="0.7" right="0.7" top="0.75" bottom="0.75" header="0.3" footer="0.3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99E70-B5A8-4DE3-ADF7-F146ED5ED3F8}">
  <sheetPr>
    <tabColor rgb="FF00B0F0"/>
  </sheetPr>
  <dimension ref="A1:Y28"/>
  <sheetViews>
    <sheetView workbookViewId="0">
      <selection activeCell="W6" sqref="W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6.85546875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23.5703125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3080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2904</v>
      </c>
      <c r="B3" s="158" t="s">
        <v>2812</v>
      </c>
      <c r="C3" s="207" t="s">
        <v>3081</v>
      </c>
      <c r="D3" s="158" t="s">
        <v>3082</v>
      </c>
      <c r="E3" s="158" t="s">
        <v>3083</v>
      </c>
      <c r="F3" s="236">
        <v>14.1</v>
      </c>
      <c r="G3" s="159"/>
      <c r="H3" s="158"/>
      <c r="I3" s="158"/>
      <c r="J3" s="207">
        <v>30</v>
      </c>
      <c r="K3" s="158"/>
      <c r="L3" s="158"/>
      <c r="M3" s="158"/>
      <c r="N3" s="158"/>
      <c r="O3" s="158"/>
      <c r="P3" s="160">
        <f>SUM(H3:O3)</f>
        <v>30</v>
      </c>
      <c r="Q3" s="160" t="s">
        <v>33</v>
      </c>
      <c r="R3" s="160">
        <v>111752</v>
      </c>
      <c r="S3" s="160" t="s">
        <v>34</v>
      </c>
      <c r="T3" s="162" t="s">
        <v>59</v>
      </c>
      <c r="U3" s="241"/>
      <c r="V3" s="162"/>
      <c r="W3" s="162">
        <v>1012209</v>
      </c>
      <c r="X3" s="162" t="s">
        <v>3084</v>
      </c>
      <c r="Y3" s="162"/>
    </row>
    <row r="4" spans="1:25">
      <c r="A4" s="158" t="s">
        <v>3085</v>
      </c>
      <c r="B4" s="158" t="s">
        <v>2812</v>
      </c>
      <c r="C4" s="207" t="s">
        <v>3086</v>
      </c>
      <c r="D4" s="158" t="s">
        <v>3059</v>
      </c>
      <c r="E4" s="158" t="s">
        <v>3087</v>
      </c>
      <c r="F4" s="236">
        <v>14.1</v>
      </c>
      <c r="G4" s="159"/>
      <c r="H4" s="158"/>
      <c r="I4" s="158"/>
      <c r="J4" s="207">
        <v>108</v>
      </c>
      <c r="K4" s="158"/>
      <c r="L4" s="158"/>
      <c r="M4" s="158"/>
      <c r="N4" s="158"/>
      <c r="O4" s="158"/>
      <c r="P4" s="160">
        <f>SUM(H4:O4)</f>
        <v>108</v>
      </c>
      <c r="Q4" s="160" t="s">
        <v>33</v>
      </c>
      <c r="R4" s="160">
        <v>111816</v>
      </c>
      <c r="S4" s="160" t="s">
        <v>34</v>
      </c>
      <c r="T4" s="162" t="s">
        <v>59</v>
      </c>
      <c r="U4" s="162"/>
      <c r="V4" s="162"/>
      <c r="W4" s="162">
        <v>1012210</v>
      </c>
      <c r="X4" s="162" t="s">
        <v>3084</v>
      </c>
      <c r="Y4" s="162"/>
    </row>
    <row r="5" spans="1:25">
      <c r="A5" s="158" t="s">
        <v>156</v>
      </c>
      <c r="B5" s="158" t="s">
        <v>72</v>
      </c>
      <c r="C5" s="207" t="s">
        <v>3088</v>
      </c>
      <c r="D5" s="158" t="s">
        <v>101</v>
      </c>
      <c r="E5" s="158" t="s">
        <v>3089</v>
      </c>
      <c r="F5" s="236">
        <v>12.7</v>
      </c>
      <c r="G5" s="159"/>
      <c r="H5" s="158"/>
      <c r="I5" s="158"/>
      <c r="J5" s="158"/>
      <c r="K5" s="158"/>
      <c r="L5" s="158"/>
      <c r="M5" s="207">
        <v>41</v>
      </c>
      <c r="N5" s="207">
        <v>22</v>
      </c>
      <c r="O5" s="207">
        <v>18</v>
      </c>
      <c r="P5" s="160">
        <f>SUM(H5:O5)</f>
        <v>81</v>
      </c>
      <c r="Q5" s="160" t="s">
        <v>33</v>
      </c>
      <c r="R5" s="160">
        <v>111796</v>
      </c>
      <c r="S5" s="160" t="s">
        <v>34</v>
      </c>
      <c r="T5" s="162" t="s">
        <v>59</v>
      </c>
      <c r="U5" s="162"/>
      <c r="V5" s="162"/>
      <c r="W5" s="162">
        <v>1012211</v>
      </c>
      <c r="X5" s="307" t="s">
        <v>3090</v>
      </c>
      <c r="Y5" s="162"/>
    </row>
    <row r="6" spans="1:25">
      <c r="A6" s="158" t="s">
        <v>291</v>
      </c>
      <c r="B6" s="158" t="s">
        <v>2095</v>
      </c>
      <c r="C6" s="158"/>
      <c r="D6" s="158"/>
      <c r="E6" s="158"/>
      <c r="F6" s="236"/>
      <c r="G6" s="159"/>
      <c r="H6" s="158"/>
      <c r="I6" s="158"/>
      <c r="J6" s="158"/>
      <c r="K6" s="207">
        <v>81</v>
      </c>
      <c r="L6" s="158">
        <v>402</v>
      </c>
      <c r="M6" s="158"/>
      <c r="N6" s="158"/>
      <c r="O6" s="158"/>
      <c r="P6" s="160">
        <f>SUM(H6:O6)</f>
        <v>483</v>
      </c>
      <c r="Q6" s="160" t="s">
        <v>33</v>
      </c>
      <c r="R6" s="160">
        <v>111814</v>
      </c>
      <c r="S6" s="160" t="s">
        <v>34</v>
      </c>
      <c r="T6" s="162" t="s">
        <v>59</v>
      </c>
      <c r="U6" s="162"/>
      <c r="V6" s="162"/>
      <c r="W6" s="162"/>
      <c r="X6" s="162"/>
      <c r="Y6" s="162"/>
    </row>
    <row r="7" spans="1:25">
      <c r="A7" s="158"/>
      <c r="B7" s="158" t="s">
        <v>192</v>
      </c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310"/>
      <c r="R7" s="160"/>
      <c r="S7" s="160"/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310"/>
      <c r="R8" s="160"/>
      <c r="S8" s="160"/>
      <c r="T8" s="162"/>
      <c r="U8" s="162"/>
      <c r="V8" s="162"/>
      <c r="W8" s="162"/>
      <c r="X8" s="162"/>
      <c r="Y8" s="162"/>
    </row>
    <row r="9" spans="1:25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138</v>
      </c>
      <c r="K9" s="164">
        <f>SUM(K3:K8)</f>
        <v>81</v>
      </c>
      <c r="L9" s="164">
        <f>SUM(L3:L8)</f>
        <v>402</v>
      </c>
      <c r="M9" s="164">
        <f>SUM(M3:M8)</f>
        <v>41</v>
      </c>
      <c r="N9" s="164">
        <f>SUM(N3:N8)</f>
        <v>22</v>
      </c>
      <c r="O9" s="164">
        <f>SUM(O3:O8)</f>
        <v>18</v>
      </c>
      <c r="P9" s="164">
        <f>SUM(P3:P8)</f>
        <v>702</v>
      </c>
      <c r="Q9" s="165"/>
      <c r="R9" s="165"/>
      <c r="S9" s="165"/>
      <c r="T9" s="165"/>
      <c r="U9" s="165"/>
      <c r="V9" s="165"/>
      <c r="W9" s="165"/>
      <c r="X9" s="165"/>
      <c r="Y9" s="165"/>
    </row>
    <row r="10" spans="1:25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</row>
    <row r="11" spans="1:25">
      <c r="A11" s="240" t="s">
        <v>35</v>
      </c>
      <c r="B11" s="734" t="s">
        <v>36</v>
      </c>
      <c r="C11" s="734"/>
      <c r="D11" s="237"/>
      <c r="E11" s="735" t="s">
        <v>37</v>
      </c>
      <c r="F11" s="741"/>
      <c r="G11" s="741"/>
      <c r="H11" s="741"/>
      <c r="I11" s="741"/>
      <c r="J11" s="741"/>
      <c r="K11" s="741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</row>
    <row r="12" spans="1:25">
      <c r="A12" s="241" t="s">
        <v>38</v>
      </c>
      <c r="B12" s="737" t="s">
        <v>39</v>
      </c>
      <c r="C12" s="737"/>
      <c r="D12" s="237"/>
      <c r="E12" s="735"/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2" t="s">
        <v>40</v>
      </c>
      <c r="B13" s="738"/>
      <c r="C13" s="738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 ht="19.5" customHeight="1">
      <c r="A14" s="223" t="s">
        <v>41</v>
      </c>
      <c r="B14" s="225" t="s">
        <v>2816</v>
      </c>
      <c r="C14" s="224" t="s">
        <v>3091</v>
      </c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</row>
    <row r="15" spans="1:25" ht="27">
      <c r="A15" s="739" t="s">
        <v>42</v>
      </c>
      <c r="B15" s="730"/>
      <c r="C15" s="730"/>
      <c r="D15" s="730"/>
      <c r="E15" s="730"/>
      <c r="F15" s="740"/>
      <c r="G15" s="79"/>
      <c r="H15" s="739" t="s">
        <v>43</v>
      </c>
      <c r="I15" s="730"/>
      <c r="J15" s="730"/>
      <c r="K15" s="730"/>
      <c r="L15" s="730"/>
      <c r="M15" s="730"/>
      <c r="N15" s="730"/>
      <c r="O15" s="730"/>
      <c r="P15" s="740"/>
      <c r="Q15" s="732" t="s">
        <v>2</v>
      </c>
      <c r="R15" s="733"/>
      <c r="S15" s="733"/>
      <c r="T15" s="733"/>
      <c r="U15" s="733"/>
      <c r="V15" s="733"/>
      <c r="W15" s="733"/>
      <c r="X15" s="733"/>
      <c r="Y15" s="774"/>
    </row>
    <row r="16" spans="1:25" ht="23.25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154" t="s">
        <v>20</v>
      </c>
      <c r="R16" s="154" t="s">
        <v>9</v>
      </c>
      <c r="S16" s="154" t="s">
        <v>21</v>
      </c>
      <c r="T16" s="154" t="s">
        <v>24</v>
      </c>
      <c r="U16" s="172" t="s">
        <v>25</v>
      </c>
      <c r="V16" s="154" t="s">
        <v>27</v>
      </c>
      <c r="W16" s="154" t="s">
        <v>28</v>
      </c>
      <c r="X16" s="154" t="s">
        <v>29</v>
      </c>
      <c r="Y16" s="154" t="s">
        <v>30</v>
      </c>
    </row>
    <row r="17" spans="1:25">
      <c r="A17" s="158"/>
      <c r="B17" s="158"/>
      <c r="C17" s="158"/>
      <c r="D17" s="158" t="s">
        <v>45</v>
      </c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1" t="s">
        <v>31</v>
      </c>
      <c r="R17" s="160"/>
      <c r="S17" s="160" t="s">
        <v>32</v>
      </c>
      <c r="T17" s="162"/>
      <c r="U17" s="162"/>
      <c r="V17" s="162"/>
      <c r="W17" s="162"/>
      <c r="X17" s="162"/>
      <c r="Y17" s="162"/>
    </row>
    <row r="18" spans="1:25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3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5"/>
      <c r="R24" s="165"/>
      <c r="S24" s="165"/>
      <c r="T24" s="165"/>
      <c r="U24" s="165"/>
      <c r="V24" s="165"/>
      <c r="W24" s="165"/>
      <c r="X24" s="165"/>
      <c r="Y24" s="165"/>
    </row>
    <row r="25" spans="1:25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</row>
    <row r="26" spans="1:25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</row>
    <row r="27" spans="1:25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</sheetData>
  <mergeCells count="16">
    <mergeCell ref="A15:F15"/>
    <mergeCell ref="H15:P15"/>
    <mergeCell ref="Q15:Y15"/>
    <mergeCell ref="B26:C26"/>
    <mergeCell ref="E26:E28"/>
    <mergeCell ref="F26:K28"/>
    <mergeCell ref="B27:C27"/>
    <mergeCell ref="B28:C28"/>
    <mergeCell ref="A1:F1"/>
    <mergeCell ref="H1:P1"/>
    <mergeCell ref="Q1:Y1"/>
    <mergeCell ref="B11:C11"/>
    <mergeCell ref="E11:E13"/>
    <mergeCell ref="F11:K13"/>
    <mergeCell ref="B12:C12"/>
    <mergeCell ref="B13:C13"/>
  </mergeCells>
  <conditionalFormatting sqref="W24 W9 T3:T8">
    <cfRule type="containsText" dxfId="304" priority="9" operator="containsText" text="Terminal 1">
      <formula>NOT(ISERROR(SEARCH("Terminal 1",T3)))</formula>
    </cfRule>
    <cfRule type="containsText" dxfId="303" priority="10" operator="containsText" text="OSCC">
      <formula>NOT(ISERROR(SEARCH("OSCC",T3)))</formula>
    </cfRule>
    <cfRule type="containsText" dxfId="302" priority="11" operator="containsText" text="GPC">
      <formula>NOT(ISERROR(SEARCH("GPC",T3)))</formula>
    </cfRule>
    <cfRule type="containsText" dxfId="301" priority="12" operator="containsText" text="Helsinki">
      <formula>NOT(ISERROR(SEARCH("Helsinki",T3)))</formula>
    </cfRule>
  </conditionalFormatting>
  <conditionalFormatting sqref="T17:T23">
    <cfRule type="containsText" dxfId="300" priority="5" operator="containsText" text="Terminal 1">
      <formula>NOT(ISERROR(SEARCH("Terminal 1",T17)))</formula>
    </cfRule>
    <cfRule type="containsText" dxfId="299" priority="6" operator="containsText" text="OSCC">
      <formula>NOT(ISERROR(SEARCH("OSCC",T17)))</formula>
    </cfRule>
    <cfRule type="containsText" dxfId="298" priority="7" operator="containsText" text="GPC">
      <formula>NOT(ISERROR(SEARCH("GPC",T17)))</formula>
    </cfRule>
    <cfRule type="containsText" dxfId="297" priority="8" operator="containsText" text="Helsinki">
      <formula>NOT(ISERROR(SEARCH("Helsinki",T17)))</formula>
    </cfRule>
  </conditionalFormatting>
  <dataValidations count="1">
    <dataValidation type="list" showInputMessage="1" showErrorMessage="1" sqref="W9 W24 T17:T23 T3:T8" xr:uid="{E3E66EEE-13A4-4152-A90A-64537D2B897A}">
      <formula1>"GPC, OSCC, Terminal 1, Helsinki"</formula1>
    </dataValidation>
  </dataValidations>
  <pageMargins left="0.7" right="0.7" top="0.75" bottom="0.75" header="0.3" footer="0.3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1910-2AE4-487E-80DC-A041E5F833D4}">
  <sheetPr>
    <tabColor rgb="FF00B0F0"/>
  </sheetPr>
  <dimension ref="A1:Y29"/>
  <sheetViews>
    <sheetView workbookViewId="0">
      <selection activeCell="I35" sqref="I35"/>
    </sheetView>
  </sheetViews>
  <sheetFormatPr defaultRowHeight="15"/>
  <cols>
    <col min="1" max="1" width="15" bestFit="1" customWidth="1"/>
    <col min="2" max="2" width="10.8554687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3069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984</v>
      </c>
      <c r="B3" s="158" t="s">
        <v>985</v>
      </c>
      <c r="C3" s="207" t="s">
        <v>3092</v>
      </c>
      <c r="D3" s="158" t="s">
        <v>987</v>
      </c>
      <c r="E3" s="158" t="s">
        <v>3093</v>
      </c>
      <c r="F3" s="236">
        <v>27</v>
      </c>
      <c r="G3" s="159"/>
      <c r="H3" s="158"/>
      <c r="I3" s="158"/>
      <c r="J3" s="158"/>
      <c r="K3" s="158"/>
      <c r="L3" s="158">
        <v>54</v>
      </c>
      <c r="M3" s="158"/>
      <c r="N3" s="158"/>
      <c r="O3" s="158"/>
      <c r="P3" s="160">
        <f>SUM(H3:O3)</f>
        <v>54</v>
      </c>
      <c r="Q3" s="160" t="s">
        <v>33</v>
      </c>
      <c r="R3" s="160">
        <v>111748</v>
      </c>
      <c r="S3" s="160" t="s">
        <v>34</v>
      </c>
      <c r="T3" s="162" t="s">
        <v>213</v>
      </c>
      <c r="U3" s="241"/>
      <c r="V3" s="162"/>
      <c r="W3" s="162">
        <v>1012161</v>
      </c>
      <c r="X3" s="307" t="s">
        <v>2013</v>
      </c>
      <c r="Y3" s="162"/>
    </row>
    <row r="4" spans="1:25">
      <c r="A4" s="158" t="s">
        <v>63</v>
      </c>
      <c r="B4" s="158" t="s">
        <v>208</v>
      </c>
      <c r="C4" s="207" t="s">
        <v>3094</v>
      </c>
      <c r="D4" s="158" t="s">
        <v>1652</v>
      </c>
      <c r="E4" s="158" t="s">
        <v>3095</v>
      </c>
      <c r="F4" s="236">
        <v>11.8</v>
      </c>
      <c r="G4" s="159" t="s">
        <v>519</v>
      </c>
      <c r="H4" s="158"/>
      <c r="I4" s="158"/>
      <c r="J4" s="158"/>
      <c r="K4" s="158"/>
      <c r="L4" s="158">
        <v>81</v>
      </c>
      <c r="M4" s="158">
        <v>45</v>
      </c>
      <c r="N4" s="158"/>
      <c r="O4" s="158">
        <v>35</v>
      </c>
      <c r="P4" s="160">
        <f>SUM(K4:O4)</f>
        <v>161</v>
      </c>
      <c r="Q4" s="161" t="s">
        <v>31</v>
      </c>
      <c r="R4" s="160">
        <v>111776</v>
      </c>
      <c r="S4" s="163" t="s">
        <v>32</v>
      </c>
      <c r="T4" s="162" t="s">
        <v>53</v>
      </c>
      <c r="U4" s="162"/>
      <c r="V4" s="162"/>
      <c r="W4" s="162">
        <v>1012162</v>
      </c>
      <c r="X4" s="162"/>
      <c r="Y4" s="162"/>
    </row>
    <row r="5" spans="1:25">
      <c r="A5" s="158" t="s">
        <v>291</v>
      </c>
      <c r="B5" s="158" t="s">
        <v>2095</v>
      </c>
      <c r="C5" s="158"/>
      <c r="D5" s="158"/>
      <c r="E5" s="158"/>
      <c r="F5" s="236"/>
      <c r="G5" s="159"/>
      <c r="H5" s="158"/>
      <c r="I5" s="158"/>
      <c r="J5" s="158"/>
      <c r="K5" s="158"/>
      <c r="L5" s="158">
        <v>644</v>
      </c>
      <c r="M5" s="158"/>
      <c r="N5" s="158"/>
      <c r="O5" s="158"/>
      <c r="P5" s="160">
        <f>SUM(K5:O5)</f>
        <v>644</v>
      </c>
      <c r="Q5" s="160" t="s">
        <v>33</v>
      </c>
      <c r="R5" s="160">
        <v>111756</v>
      </c>
      <c r="S5" s="160" t="s">
        <v>34</v>
      </c>
      <c r="T5" s="162" t="s">
        <v>53</v>
      </c>
      <c r="U5" s="162"/>
      <c r="V5" s="162"/>
      <c r="W5" s="162"/>
      <c r="X5" s="162"/>
      <c r="Y5" s="162"/>
    </row>
    <row r="6" spans="1:25">
      <c r="A6" s="158" t="s">
        <v>146</v>
      </c>
      <c r="B6" s="158" t="s">
        <v>208</v>
      </c>
      <c r="C6" s="207" t="s">
        <v>3096</v>
      </c>
      <c r="D6" s="158" t="s">
        <v>1652</v>
      </c>
      <c r="E6" s="158" t="s">
        <v>3095</v>
      </c>
      <c r="F6" s="236">
        <v>11.8</v>
      </c>
      <c r="G6" s="159" t="s">
        <v>519</v>
      </c>
      <c r="H6" s="158"/>
      <c r="I6" s="158"/>
      <c r="J6" s="158"/>
      <c r="K6" s="158"/>
      <c r="L6" s="158">
        <v>21</v>
      </c>
      <c r="M6" s="158">
        <v>25</v>
      </c>
      <c r="N6" s="158">
        <v>35</v>
      </c>
      <c r="O6" s="158"/>
      <c r="P6" s="160">
        <f>SUM(K6:O6)</f>
        <v>81</v>
      </c>
      <c r="Q6" s="161" t="s">
        <v>31</v>
      </c>
      <c r="R6" s="160">
        <v>111777</v>
      </c>
      <c r="S6" s="163" t="s">
        <v>32</v>
      </c>
      <c r="T6" s="162" t="s">
        <v>53</v>
      </c>
      <c r="U6" s="162"/>
      <c r="V6" s="162"/>
      <c r="W6" s="162">
        <v>1012163</v>
      </c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310"/>
      <c r="R7" s="160"/>
      <c r="S7" s="160"/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310"/>
      <c r="R8" s="160"/>
      <c r="S8" s="16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310"/>
      <c r="R9" s="160"/>
      <c r="S9" s="160"/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800</v>
      </c>
      <c r="M10" s="164">
        <f>SUM(M3:M9)</f>
        <v>70</v>
      </c>
      <c r="N10" s="164">
        <f>SUM(N3:N9)</f>
        <v>35</v>
      </c>
      <c r="O10" s="164">
        <f>SUM(O3:O9)</f>
        <v>35</v>
      </c>
      <c r="P10" s="164">
        <f>SUM(P3:P9)</f>
        <v>940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2816</v>
      </c>
      <c r="C15" s="224" t="s">
        <v>3079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">
    <cfRule type="containsText" dxfId="296" priority="9" operator="containsText" text="Terminal 1">
      <formula>NOT(ISERROR(SEARCH("Terminal 1",W10)))</formula>
    </cfRule>
    <cfRule type="containsText" dxfId="295" priority="10" operator="containsText" text="OSCC">
      <formula>NOT(ISERROR(SEARCH("OSCC",W10)))</formula>
    </cfRule>
    <cfRule type="containsText" dxfId="294" priority="11" operator="containsText" text="GPC">
      <formula>NOT(ISERROR(SEARCH("GPC",W10)))</formula>
    </cfRule>
    <cfRule type="containsText" dxfId="293" priority="12" operator="containsText" text="Helsinki">
      <formula>NOT(ISERROR(SEARCH("Helsinki",W10)))</formula>
    </cfRule>
  </conditionalFormatting>
  <conditionalFormatting sqref="T18:T24">
    <cfRule type="containsText" dxfId="292" priority="5" operator="containsText" text="Terminal 1">
      <formula>NOT(ISERROR(SEARCH("Terminal 1",T18)))</formula>
    </cfRule>
    <cfRule type="containsText" dxfId="291" priority="6" operator="containsText" text="OSCC">
      <formula>NOT(ISERROR(SEARCH("OSCC",T18)))</formula>
    </cfRule>
    <cfRule type="containsText" dxfId="290" priority="7" operator="containsText" text="GPC">
      <formula>NOT(ISERROR(SEARCH("GPC",T18)))</formula>
    </cfRule>
    <cfRule type="containsText" dxfId="289" priority="8" operator="containsText" text="Helsinki">
      <formula>NOT(ISERROR(SEARCH("Helsinki",T18)))</formula>
    </cfRule>
  </conditionalFormatting>
  <conditionalFormatting sqref="T3:T9">
    <cfRule type="containsText" dxfId="288" priority="1" operator="containsText" text="Terminal 1">
      <formula>NOT(ISERROR(SEARCH("Terminal 1",T3)))</formula>
    </cfRule>
    <cfRule type="containsText" dxfId="287" priority="2" operator="containsText" text="OSCC">
      <formula>NOT(ISERROR(SEARCH("OSCC",T3)))</formula>
    </cfRule>
    <cfRule type="containsText" dxfId="286" priority="3" operator="containsText" text="GPC">
      <formula>NOT(ISERROR(SEARCH("GPC",T3)))</formula>
    </cfRule>
    <cfRule type="containsText" dxfId="285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1C8D2F11-EC11-4BBB-A2C6-5423A65BA6A5}">
      <formula1>"GPC, OSCC, Terminal 1, Helsinki"</formula1>
    </dataValidation>
  </dataValidations>
  <pageMargins left="0.7" right="0.7" top="0.75" bottom="0.75" header="0.3" footer="0.3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BD08-A38E-4ADD-BAA3-9F413BA05034}">
  <sheetPr>
    <tabColor rgb="FFFFC000"/>
  </sheetPr>
  <dimension ref="A1:Y27"/>
  <sheetViews>
    <sheetView workbookViewId="0">
      <selection activeCell="R7" sqref="R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3097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09" t="s">
        <v>71</v>
      </c>
      <c r="B3" s="86" t="s">
        <v>72</v>
      </c>
      <c r="C3" s="319" t="s">
        <v>3098</v>
      </c>
      <c r="D3" s="158" t="s">
        <v>101</v>
      </c>
      <c r="E3" s="158" t="s">
        <v>3099</v>
      </c>
      <c r="F3" s="236">
        <v>14.2</v>
      </c>
      <c r="G3" s="159"/>
      <c r="H3" s="158"/>
      <c r="I3" s="158"/>
      <c r="J3" s="158"/>
      <c r="K3" s="158"/>
      <c r="L3" s="158"/>
      <c r="M3" s="207">
        <v>135</v>
      </c>
      <c r="N3" s="207">
        <v>26</v>
      </c>
      <c r="O3" s="158"/>
      <c r="P3" s="160">
        <f t="shared" ref="P3:P5" si="0">SUM(K3:O3)</f>
        <v>161</v>
      </c>
      <c r="Q3" s="160" t="s">
        <v>33</v>
      </c>
      <c r="R3" s="160">
        <v>111718</v>
      </c>
      <c r="S3" s="160" t="s">
        <v>34</v>
      </c>
      <c r="T3" s="162" t="s">
        <v>59</v>
      </c>
      <c r="U3" s="241"/>
      <c r="V3" s="162"/>
      <c r="W3" s="162">
        <v>1012074</v>
      </c>
      <c r="X3" s="162"/>
      <c r="Y3" s="162"/>
    </row>
    <row r="4" spans="1:25">
      <c r="A4" s="208" t="s">
        <v>788</v>
      </c>
      <c r="B4" s="313" t="s">
        <v>66</v>
      </c>
      <c r="C4" s="319" t="s">
        <v>3100</v>
      </c>
      <c r="D4" s="158" t="s">
        <v>3101</v>
      </c>
      <c r="E4" s="158" t="s">
        <v>3102</v>
      </c>
      <c r="F4" s="236">
        <v>10.3</v>
      </c>
      <c r="G4" s="159"/>
      <c r="H4" s="158"/>
      <c r="I4" s="158"/>
      <c r="J4" s="317">
        <v>50</v>
      </c>
      <c r="K4" s="207">
        <v>111</v>
      </c>
      <c r="L4" s="158"/>
      <c r="M4" s="158"/>
      <c r="N4" s="158"/>
      <c r="O4" s="158"/>
      <c r="P4" s="160">
        <f>SUM(H4:O4)</f>
        <v>161</v>
      </c>
      <c r="Q4" s="161" t="s">
        <v>31</v>
      </c>
      <c r="R4" s="160">
        <v>111689</v>
      </c>
      <c r="S4" s="163" t="s">
        <v>32</v>
      </c>
      <c r="T4" s="162" t="s">
        <v>53</v>
      </c>
      <c r="U4" s="160"/>
      <c r="V4" s="162"/>
      <c r="W4" s="162">
        <v>1012078</v>
      </c>
      <c r="X4" s="162"/>
      <c r="Y4" s="162"/>
    </row>
    <row r="5" spans="1:25">
      <c r="A5" s="208" t="s">
        <v>788</v>
      </c>
      <c r="B5" s="313" t="s">
        <v>66</v>
      </c>
      <c r="C5" s="71" t="s">
        <v>3103</v>
      </c>
      <c r="D5" s="158" t="s">
        <v>2405</v>
      </c>
      <c r="E5" s="158" t="s">
        <v>3104</v>
      </c>
      <c r="F5" s="236">
        <v>11.1</v>
      </c>
      <c r="G5" s="159"/>
      <c r="H5" s="158"/>
      <c r="I5" s="158"/>
      <c r="J5" s="158"/>
      <c r="K5" s="207">
        <v>161</v>
      </c>
      <c r="L5" s="158"/>
      <c r="M5" s="158"/>
      <c r="N5" s="158"/>
      <c r="O5" s="158"/>
      <c r="P5" s="160">
        <f t="shared" si="0"/>
        <v>161</v>
      </c>
      <c r="Q5" s="161" t="s">
        <v>31</v>
      </c>
      <c r="R5" s="160">
        <v>111706</v>
      </c>
      <c r="S5" s="163" t="s">
        <v>32</v>
      </c>
      <c r="T5" s="162" t="s">
        <v>53</v>
      </c>
      <c r="U5" s="160">
        <v>111706</v>
      </c>
      <c r="V5" s="162"/>
      <c r="W5" s="162">
        <v>1012075</v>
      </c>
      <c r="X5" s="162"/>
      <c r="Y5" s="162"/>
    </row>
    <row r="6" spans="1:25">
      <c r="A6" s="208" t="s">
        <v>788</v>
      </c>
      <c r="B6" s="313" t="s">
        <v>66</v>
      </c>
      <c r="C6" s="319" t="s">
        <v>3105</v>
      </c>
      <c r="D6" s="158" t="s">
        <v>2405</v>
      </c>
      <c r="E6" s="158" t="s">
        <v>3104</v>
      </c>
      <c r="F6" s="236">
        <v>11.1</v>
      </c>
      <c r="G6" s="159"/>
      <c r="H6" s="158"/>
      <c r="I6" s="158"/>
      <c r="J6" s="207">
        <v>26</v>
      </c>
      <c r="K6" s="207">
        <v>135</v>
      </c>
      <c r="L6" s="158"/>
      <c r="M6" s="158"/>
      <c r="N6" s="158"/>
      <c r="O6" s="158"/>
      <c r="P6" s="160">
        <f>SUM(H6:O6)</f>
        <v>161</v>
      </c>
      <c r="Q6" s="161" t="s">
        <v>31</v>
      </c>
      <c r="R6" s="160">
        <v>111707</v>
      </c>
      <c r="S6" s="163" t="s">
        <v>32</v>
      </c>
      <c r="T6" s="162" t="s">
        <v>53</v>
      </c>
      <c r="U6" s="160"/>
      <c r="V6" s="162"/>
      <c r="W6" s="162">
        <v>1012076</v>
      </c>
      <c r="X6" s="162"/>
      <c r="Y6" s="162"/>
    </row>
    <row r="7" spans="1:25">
      <c r="A7" s="199" t="s">
        <v>984</v>
      </c>
      <c r="B7" s="199" t="s">
        <v>2827</v>
      </c>
      <c r="C7" s="207" t="s">
        <v>3106</v>
      </c>
      <c r="D7" s="158" t="s">
        <v>3107</v>
      </c>
      <c r="E7" s="158" t="s">
        <v>3108</v>
      </c>
      <c r="F7" s="236">
        <v>21</v>
      </c>
      <c r="G7" s="159"/>
      <c r="H7" s="158"/>
      <c r="I7" s="158"/>
      <c r="J7" s="158"/>
      <c r="K7" s="158"/>
      <c r="L7" s="158">
        <v>54</v>
      </c>
      <c r="M7" s="158"/>
      <c r="N7" s="158"/>
      <c r="O7" s="158"/>
      <c r="P7" s="160">
        <f>SUM(H7:O7)</f>
        <v>54</v>
      </c>
      <c r="Q7" s="160" t="s">
        <v>33</v>
      </c>
      <c r="R7" s="160">
        <v>111738</v>
      </c>
      <c r="S7" s="160" t="s">
        <v>34</v>
      </c>
      <c r="T7" s="162"/>
      <c r="U7" s="162"/>
      <c r="V7" s="162"/>
      <c r="W7" s="162">
        <v>1012077</v>
      </c>
      <c r="X7" s="307" t="s">
        <v>2013</v>
      </c>
      <c r="Y7" s="162"/>
    </row>
    <row r="8" spans="1:25">
      <c r="A8" s="164" t="s">
        <v>19</v>
      </c>
      <c r="B8" s="165"/>
      <c r="C8" s="165"/>
      <c r="D8" s="165"/>
      <c r="E8" s="164"/>
      <c r="F8" s="165"/>
      <c r="G8" s="165"/>
      <c r="H8" s="164">
        <f>SUM(H3:H7)</f>
        <v>0</v>
      </c>
      <c r="I8" s="164">
        <f>SUM(I3:I7)</f>
        <v>0</v>
      </c>
      <c r="J8" s="164">
        <f>SUM(J3:J7)</f>
        <v>76</v>
      </c>
      <c r="K8" s="164">
        <f>SUM(K3:K7)</f>
        <v>407</v>
      </c>
      <c r="L8" s="164">
        <f>SUM(L3:L7)</f>
        <v>54</v>
      </c>
      <c r="M8" s="164">
        <f>SUM(M3:M7)</f>
        <v>135</v>
      </c>
      <c r="N8" s="164">
        <f>SUM(N3:N7)</f>
        <v>26</v>
      </c>
      <c r="O8" s="164">
        <f>SUM(O3:O7)</f>
        <v>0</v>
      </c>
      <c r="P8" s="164">
        <f>SUM(P3:P7)</f>
        <v>698</v>
      </c>
      <c r="Q8" s="165"/>
      <c r="R8" s="165"/>
      <c r="S8" s="165"/>
      <c r="T8" s="165"/>
      <c r="U8" s="165"/>
      <c r="V8" s="165"/>
      <c r="W8" s="165"/>
      <c r="X8" s="165"/>
      <c r="Y8" s="165"/>
    </row>
    <row r="9" spans="1:25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</row>
    <row r="10" spans="1:25">
      <c r="A10" s="240" t="s">
        <v>35</v>
      </c>
      <c r="B10" s="734" t="s">
        <v>36</v>
      </c>
      <c r="C10" s="734"/>
      <c r="D10" s="237"/>
      <c r="E10" s="735" t="s">
        <v>37</v>
      </c>
      <c r="F10" s="788" t="s">
        <v>3109</v>
      </c>
      <c r="G10" s="789"/>
      <c r="H10" s="789"/>
      <c r="I10" s="789"/>
      <c r="J10" s="789"/>
      <c r="K10" s="789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</row>
    <row r="11" spans="1:25">
      <c r="A11" s="241" t="s">
        <v>38</v>
      </c>
      <c r="B11" s="737" t="s">
        <v>39</v>
      </c>
      <c r="C11" s="737"/>
      <c r="D11" s="237"/>
      <c r="E11" s="735"/>
      <c r="F11" s="789"/>
      <c r="G11" s="789"/>
      <c r="H11" s="789"/>
      <c r="I11" s="789"/>
      <c r="J11" s="789"/>
      <c r="K11" s="789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</row>
    <row r="12" spans="1:25">
      <c r="A12" s="242" t="s">
        <v>40</v>
      </c>
      <c r="B12" s="738"/>
      <c r="C12" s="738"/>
      <c r="D12" s="237"/>
      <c r="E12" s="735"/>
      <c r="F12" s="789"/>
      <c r="G12" s="789"/>
      <c r="H12" s="789"/>
      <c r="I12" s="789"/>
      <c r="J12" s="789"/>
      <c r="K12" s="789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 ht="19.5" customHeight="1">
      <c r="A13" s="223" t="s">
        <v>41</v>
      </c>
      <c r="B13" s="225" t="s">
        <v>3110</v>
      </c>
      <c r="C13" s="224"/>
      <c r="D13" s="230"/>
      <c r="E13" s="226"/>
      <c r="F13" s="227"/>
      <c r="G13" s="228"/>
      <c r="H13" s="229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</row>
    <row r="14" spans="1:25" ht="27">
      <c r="A14" s="739" t="s">
        <v>42</v>
      </c>
      <c r="B14" s="730"/>
      <c r="C14" s="730"/>
      <c r="D14" s="730"/>
      <c r="E14" s="730"/>
      <c r="F14" s="740"/>
      <c r="G14" s="79"/>
      <c r="H14" s="739" t="s">
        <v>43</v>
      </c>
      <c r="I14" s="730"/>
      <c r="J14" s="730"/>
      <c r="K14" s="730"/>
      <c r="L14" s="730"/>
      <c r="M14" s="730"/>
      <c r="N14" s="730"/>
      <c r="O14" s="730"/>
      <c r="P14" s="740"/>
      <c r="Q14" s="732" t="s">
        <v>2</v>
      </c>
      <c r="R14" s="733"/>
      <c r="S14" s="733"/>
      <c r="T14" s="733"/>
      <c r="U14" s="733"/>
      <c r="V14" s="733"/>
      <c r="W14" s="733"/>
      <c r="X14" s="733"/>
      <c r="Y14" s="774"/>
    </row>
    <row r="15" spans="1:25" ht="23.25">
      <c r="A15" s="154" t="s">
        <v>3</v>
      </c>
      <c r="B15" s="154" t="s">
        <v>4</v>
      </c>
      <c r="C15" s="154" t="s">
        <v>5</v>
      </c>
      <c r="D15" s="154" t="s">
        <v>6</v>
      </c>
      <c r="E15" s="154" t="s">
        <v>7</v>
      </c>
      <c r="F15" s="154" t="s">
        <v>8</v>
      </c>
      <c r="G15" s="155" t="s">
        <v>10</v>
      </c>
      <c r="H15" s="156" t="s">
        <v>11</v>
      </c>
      <c r="I15" s="156" t="s">
        <v>12</v>
      </c>
      <c r="J15" s="156" t="s">
        <v>13</v>
      </c>
      <c r="K15" s="156" t="s">
        <v>14</v>
      </c>
      <c r="L15" s="156" t="s">
        <v>15</v>
      </c>
      <c r="M15" s="156" t="s">
        <v>16</v>
      </c>
      <c r="N15" s="156" t="s">
        <v>17</v>
      </c>
      <c r="O15" s="157" t="s">
        <v>44</v>
      </c>
      <c r="P15" s="154" t="s">
        <v>19</v>
      </c>
      <c r="Q15" s="154" t="s">
        <v>20</v>
      </c>
      <c r="R15" s="154" t="s">
        <v>9</v>
      </c>
      <c r="S15" s="154" t="s">
        <v>21</v>
      </c>
      <c r="T15" s="154" t="s">
        <v>24</v>
      </c>
      <c r="U15" s="172" t="s">
        <v>25</v>
      </c>
      <c r="V15" s="154" t="s">
        <v>27</v>
      </c>
      <c r="W15" s="154" t="s">
        <v>28</v>
      </c>
      <c r="X15" s="154" t="s">
        <v>29</v>
      </c>
      <c r="Y15" s="154" t="s">
        <v>30</v>
      </c>
    </row>
    <row r="16" spans="1:25">
      <c r="A16" s="158"/>
      <c r="B16" s="158"/>
      <c r="C16" s="158"/>
      <c r="D16" s="158" t="s">
        <v>45</v>
      </c>
      <c r="E16" s="158"/>
      <c r="F16" s="158"/>
      <c r="G16" s="159"/>
      <c r="H16" s="158"/>
      <c r="I16" s="158"/>
      <c r="J16" s="158"/>
      <c r="K16" s="158"/>
      <c r="L16" s="158"/>
      <c r="M16" s="158"/>
      <c r="N16" s="158"/>
      <c r="O16" s="158"/>
      <c r="P16" s="160">
        <f>SUM(H16:O16)</f>
        <v>0</v>
      </c>
      <c r="Q16" s="161" t="s">
        <v>31</v>
      </c>
      <c r="R16" s="160"/>
      <c r="S16" s="160" t="s">
        <v>32</v>
      </c>
      <c r="T16" s="162"/>
      <c r="U16" s="162"/>
      <c r="V16" s="162"/>
      <c r="W16" s="162"/>
      <c r="X16" s="162"/>
      <c r="Y16" s="162"/>
    </row>
    <row r="17" spans="1:25">
      <c r="A17" s="158"/>
      <c r="B17" s="158"/>
      <c r="C17" s="158"/>
      <c r="D17" s="158"/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1" t="s">
        <v>31</v>
      </c>
      <c r="R17" s="160"/>
      <c r="S17" s="160" t="s">
        <v>32</v>
      </c>
      <c r="T17" s="162"/>
      <c r="U17" s="162"/>
      <c r="V17" s="162"/>
      <c r="W17" s="162"/>
      <c r="X17" s="162"/>
      <c r="Y17" s="162"/>
    </row>
    <row r="18" spans="1:25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0" t="s">
        <v>33</v>
      </c>
      <c r="R18" s="160"/>
      <c r="S18" s="163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0" t="s">
        <v>34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64" t="s">
        <v>19</v>
      </c>
      <c r="B23" s="165"/>
      <c r="C23" s="165"/>
      <c r="D23" s="165"/>
      <c r="E23" s="164"/>
      <c r="F23" s="165"/>
      <c r="G23" s="165"/>
      <c r="H23" s="164">
        <f>SUM(H16:H22)</f>
        <v>0</v>
      </c>
      <c r="I23" s="164">
        <f>SUM(I16:I22)</f>
        <v>0</v>
      </c>
      <c r="J23" s="164">
        <f>SUM(J16:J22)</f>
        <v>0</v>
      </c>
      <c r="K23" s="164">
        <f>SUM(K16:K22)</f>
        <v>0</v>
      </c>
      <c r="L23" s="164">
        <f>SUM(L16:L22)</f>
        <v>0</v>
      </c>
      <c r="M23" s="164">
        <f>SUM(M16:M22)</f>
        <v>0</v>
      </c>
      <c r="N23" s="164">
        <f>SUM(N16:N22)</f>
        <v>0</v>
      </c>
      <c r="O23" s="164">
        <f>SUM(O16:O22)</f>
        <v>0</v>
      </c>
      <c r="P23" s="164">
        <f>SUM(P16:P22)</f>
        <v>0</v>
      </c>
      <c r="Q23" s="165"/>
      <c r="R23" s="165"/>
      <c r="S23" s="165"/>
      <c r="T23" s="165"/>
      <c r="U23" s="165"/>
      <c r="V23" s="165"/>
      <c r="W23" s="165"/>
      <c r="X23" s="165"/>
      <c r="Y23" s="165"/>
    </row>
    <row r="24" spans="1:25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</row>
    <row r="25" spans="1:25">
      <c r="A25" s="240" t="s">
        <v>35</v>
      </c>
      <c r="B25" s="734" t="s">
        <v>36</v>
      </c>
      <c r="C25" s="734"/>
      <c r="D25" s="237"/>
      <c r="E25" s="735" t="s">
        <v>37</v>
      </c>
      <c r="F25" s="741"/>
      <c r="G25" s="742"/>
      <c r="H25" s="742"/>
      <c r="I25" s="742"/>
      <c r="J25" s="742"/>
      <c r="K25" s="742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</row>
    <row r="26" spans="1:25">
      <c r="A26" s="241" t="s">
        <v>38</v>
      </c>
      <c r="B26" s="737" t="s">
        <v>39</v>
      </c>
      <c r="C26" s="737"/>
      <c r="D26" s="237"/>
      <c r="E26" s="735"/>
      <c r="F26" s="742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</row>
    <row r="27" spans="1:25">
      <c r="A27" s="242" t="s">
        <v>40</v>
      </c>
      <c r="B27" s="738"/>
      <c r="C27" s="738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</sheetData>
  <mergeCells count="16">
    <mergeCell ref="A1:F1"/>
    <mergeCell ref="H1:P1"/>
    <mergeCell ref="Q1:Y1"/>
    <mergeCell ref="B10:C10"/>
    <mergeCell ref="E10:E12"/>
    <mergeCell ref="F10:K12"/>
    <mergeCell ref="B11:C11"/>
    <mergeCell ref="B12:C12"/>
    <mergeCell ref="A14:F14"/>
    <mergeCell ref="H14:P14"/>
    <mergeCell ref="Q14:Y14"/>
    <mergeCell ref="B25:C25"/>
    <mergeCell ref="E25:E27"/>
    <mergeCell ref="F25:K27"/>
    <mergeCell ref="B26:C26"/>
    <mergeCell ref="B27:C27"/>
  </mergeCells>
  <conditionalFormatting sqref="W23 W8 T3:T7">
    <cfRule type="containsText" dxfId="284" priority="9" operator="containsText" text="Terminal 1">
      <formula>NOT(ISERROR(SEARCH("Terminal 1",T3)))</formula>
    </cfRule>
    <cfRule type="containsText" dxfId="283" priority="10" operator="containsText" text="OSCC">
      <formula>NOT(ISERROR(SEARCH("OSCC",T3)))</formula>
    </cfRule>
    <cfRule type="containsText" dxfId="282" priority="11" operator="containsText" text="GPC">
      <formula>NOT(ISERROR(SEARCH("GPC",T3)))</formula>
    </cfRule>
    <cfRule type="containsText" dxfId="281" priority="12" operator="containsText" text="Helsinki">
      <formula>NOT(ISERROR(SEARCH("Helsinki",T3)))</formula>
    </cfRule>
  </conditionalFormatting>
  <conditionalFormatting sqref="T16:T22">
    <cfRule type="containsText" dxfId="280" priority="5" operator="containsText" text="Terminal 1">
      <formula>NOT(ISERROR(SEARCH("Terminal 1",T16)))</formula>
    </cfRule>
    <cfRule type="containsText" dxfId="279" priority="6" operator="containsText" text="OSCC">
      <formula>NOT(ISERROR(SEARCH("OSCC",T16)))</formula>
    </cfRule>
    <cfRule type="containsText" dxfId="278" priority="7" operator="containsText" text="GPC">
      <formula>NOT(ISERROR(SEARCH("GPC",T16)))</formula>
    </cfRule>
    <cfRule type="containsText" dxfId="277" priority="8" operator="containsText" text="Helsinki">
      <formula>NOT(ISERROR(SEARCH("Helsinki",T16)))</formula>
    </cfRule>
  </conditionalFormatting>
  <dataValidations count="1">
    <dataValidation type="list" showInputMessage="1" showErrorMessage="1" sqref="W8 W23 T16:T22 T3:T7" xr:uid="{EDD01EA9-EA79-4A95-9135-19EB1C3C2CD0}">
      <formula1>"GPC, OSCC, Terminal 1, Helsinki"</formula1>
    </dataValidation>
  </dataValidations>
  <pageMargins left="0.7" right="0.7" top="0.75" bottom="0.75" header="0.3" footer="0.3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6F950-FE30-4931-919C-14EC274BCFF4}">
  <sheetPr>
    <tabColor rgb="FFFFC000"/>
  </sheetPr>
  <dimension ref="A1:Y28"/>
  <sheetViews>
    <sheetView workbookViewId="0">
      <selection activeCell="P29" sqref="P29"/>
    </sheetView>
  </sheetViews>
  <sheetFormatPr defaultRowHeight="15"/>
  <cols>
    <col min="1" max="1" width="27.285156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33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3111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315" t="s">
        <v>14</v>
      </c>
      <c r="L2" s="315" t="s">
        <v>15</v>
      </c>
      <c r="M2" s="315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291</v>
      </c>
      <c r="B3" s="158" t="s">
        <v>2095</v>
      </c>
      <c r="C3" s="158"/>
      <c r="D3" s="158"/>
      <c r="E3" s="158"/>
      <c r="F3" s="236"/>
      <c r="G3" s="159"/>
      <c r="H3" s="158"/>
      <c r="I3" s="158"/>
      <c r="J3" s="209"/>
      <c r="K3" s="316"/>
      <c r="L3" s="119">
        <v>481</v>
      </c>
      <c r="M3" s="316"/>
      <c r="N3" s="278"/>
      <c r="O3" s="158"/>
      <c r="P3" s="160">
        <f>SUM(L3:O3)</f>
        <v>481</v>
      </c>
      <c r="Q3" s="160" t="s">
        <v>33</v>
      </c>
      <c r="R3" s="160">
        <v>111712</v>
      </c>
      <c r="S3" s="160" t="s">
        <v>34</v>
      </c>
      <c r="T3" s="162"/>
      <c r="U3" s="241"/>
      <c r="V3" s="162"/>
      <c r="W3" s="162"/>
      <c r="X3" s="162"/>
      <c r="Y3" s="162"/>
    </row>
    <row r="4" spans="1:25">
      <c r="A4" s="158" t="s">
        <v>63</v>
      </c>
      <c r="B4" s="158" t="s">
        <v>208</v>
      </c>
      <c r="C4" s="158" t="s">
        <v>3112</v>
      </c>
      <c r="D4" s="158" t="s">
        <v>1720</v>
      </c>
      <c r="E4" s="158" t="s">
        <v>3113</v>
      </c>
      <c r="F4" s="236">
        <v>11.8</v>
      </c>
      <c r="G4" s="159"/>
      <c r="H4" s="158"/>
      <c r="I4" s="158"/>
      <c r="J4" s="209"/>
      <c r="K4" s="316"/>
      <c r="L4" s="119">
        <v>77</v>
      </c>
      <c r="M4" s="119">
        <v>80</v>
      </c>
      <c r="N4" s="278"/>
      <c r="O4" s="158"/>
      <c r="P4" s="160">
        <f>SUM(L4:O4)</f>
        <v>157</v>
      </c>
      <c r="Q4" s="161" t="s">
        <v>31</v>
      </c>
      <c r="R4" s="160">
        <v>111701</v>
      </c>
      <c r="S4" s="163" t="s">
        <v>32</v>
      </c>
      <c r="T4" s="162" t="s">
        <v>53</v>
      </c>
      <c r="U4" s="162"/>
      <c r="V4" s="162"/>
      <c r="W4" s="162">
        <v>1012061</v>
      </c>
      <c r="X4" s="162" t="s">
        <v>3114</v>
      </c>
      <c r="Y4" s="162"/>
    </row>
    <row r="5" spans="1:25">
      <c r="A5" s="199" t="s">
        <v>788</v>
      </c>
      <c r="B5" s="158" t="s">
        <v>66</v>
      </c>
      <c r="C5" s="207" t="s">
        <v>3115</v>
      </c>
      <c r="D5" s="158" t="s">
        <v>338</v>
      </c>
      <c r="E5" s="158" t="s">
        <v>3116</v>
      </c>
      <c r="F5" s="236">
        <v>9.8000000000000007</v>
      </c>
      <c r="G5" s="159"/>
      <c r="H5" s="158"/>
      <c r="I5" s="158"/>
      <c r="J5" s="318">
        <v>26</v>
      </c>
      <c r="K5" s="119">
        <v>135</v>
      </c>
      <c r="L5" s="86"/>
      <c r="M5" s="86"/>
      <c r="N5" s="278"/>
      <c r="O5" s="158"/>
      <c r="P5" s="160">
        <f>SUM(H5:O5)</f>
        <v>161</v>
      </c>
      <c r="Q5" s="161" t="s">
        <v>31</v>
      </c>
      <c r="R5" s="160">
        <v>111700</v>
      </c>
      <c r="S5" s="163" t="s">
        <v>32</v>
      </c>
      <c r="T5" s="162" t="s">
        <v>53</v>
      </c>
      <c r="U5" s="162"/>
      <c r="V5" s="162"/>
      <c r="W5" s="162">
        <v>1012063</v>
      </c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99"/>
      <c r="L6" s="199"/>
      <c r="M6" s="199"/>
      <c r="N6" s="158"/>
      <c r="O6" s="158"/>
      <c r="P6" s="160"/>
      <c r="Q6" s="161" t="s">
        <v>31</v>
      </c>
      <c r="R6" s="160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SUM(L7:O7)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161" t="s">
        <v>31</v>
      </c>
      <c r="R8" s="160"/>
      <c r="S8" s="163" t="s">
        <v>32</v>
      </c>
      <c r="T8" s="162"/>
      <c r="U8" s="162"/>
      <c r="V8" s="162"/>
      <c r="W8" s="162"/>
      <c r="X8" s="162"/>
      <c r="Y8" s="162"/>
    </row>
    <row r="9" spans="1:25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26</v>
      </c>
      <c r="K9" s="164">
        <f>SUM(K3:K8)</f>
        <v>135</v>
      </c>
      <c r="L9" s="164">
        <f>SUM(L3:L8)</f>
        <v>558</v>
      </c>
      <c r="M9" s="164">
        <f>SUM(M3:M8)</f>
        <v>80</v>
      </c>
      <c r="N9" s="164">
        <f>SUM(N3:N8)</f>
        <v>0</v>
      </c>
      <c r="O9" s="164">
        <f>SUM(O3:O8)</f>
        <v>0</v>
      </c>
      <c r="P9" s="164">
        <f>SUM(P3:P8)</f>
        <v>799</v>
      </c>
      <c r="Q9" s="165"/>
      <c r="R9" s="165"/>
      <c r="S9" s="165"/>
      <c r="T9" s="165"/>
      <c r="U9" s="165"/>
      <c r="V9" s="165"/>
      <c r="W9" s="165"/>
      <c r="X9" s="165"/>
      <c r="Y9" s="165"/>
    </row>
    <row r="10" spans="1:25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</row>
    <row r="11" spans="1:25">
      <c r="A11" s="240" t="s">
        <v>35</v>
      </c>
      <c r="B11" s="734" t="s">
        <v>36</v>
      </c>
      <c r="C11" s="734"/>
      <c r="D11" s="237"/>
      <c r="E11" s="735" t="s">
        <v>37</v>
      </c>
      <c r="F11" s="741"/>
      <c r="G11" s="741"/>
      <c r="H11" s="741"/>
      <c r="I11" s="741"/>
      <c r="J11" s="741"/>
      <c r="K11" s="741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</row>
    <row r="12" spans="1:25">
      <c r="A12" s="241" t="s">
        <v>38</v>
      </c>
      <c r="B12" s="737" t="s">
        <v>39</v>
      </c>
      <c r="C12" s="737"/>
      <c r="D12" s="237"/>
      <c r="E12" s="735"/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2" t="s">
        <v>40</v>
      </c>
      <c r="B13" s="738"/>
      <c r="C13" s="738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 ht="19.5" customHeight="1">
      <c r="A14" s="223" t="s">
        <v>41</v>
      </c>
      <c r="B14" s="225" t="s">
        <v>3110</v>
      </c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</row>
    <row r="15" spans="1:25" ht="27">
      <c r="A15" s="739" t="s">
        <v>42</v>
      </c>
      <c r="B15" s="730"/>
      <c r="C15" s="730"/>
      <c r="D15" s="730"/>
      <c r="E15" s="730"/>
      <c r="F15" s="740"/>
      <c r="G15" s="79"/>
      <c r="H15" s="739" t="s">
        <v>43</v>
      </c>
      <c r="I15" s="730"/>
      <c r="J15" s="730"/>
      <c r="K15" s="730"/>
      <c r="L15" s="730"/>
      <c r="M15" s="730"/>
      <c r="N15" s="730"/>
      <c r="O15" s="730"/>
      <c r="P15" s="740"/>
      <c r="Q15" s="732" t="s">
        <v>2</v>
      </c>
      <c r="R15" s="733"/>
      <c r="S15" s="733"/>
      <c r="T15" s="733"/>
      <c r="U15" s="733"/>
      <c r="V15" s="733"/>
      <c r="W15" s="733"/>
      <c r="X15" s="733"/>
      <c r="Y15" s="774"/>
    </row>
    <row r="16" spans="1:25" ht="23.25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154" t="s">
        <v>20</v>
      </c>
      <c r="R16" s="154" t="s">
        <v>9</v>
      </c>
      <c r="S16" s="154" t="s">
        <v>21</v>
      </c>
      <c r="T16" s="154" t="s">
        <v>24</v>
      </c>
      <c r="U16" s="172" t="s">
        <v>25</v>
      </c>
      <c r="V16" s="154" t="s">
        <v>27</v>
      </c>
      <c r="W16" s="154" t="s">
        <v>28</v>
      </c>
      <c r="X16" s="154" t="s">
        <v>29</v>
      </c>
      <c r="Y16" s="154" t="s">
        <v>30</v>
      </c>
    </row>
    <row r="17" spans="1:25">
      <c r="A17" s="158"/>
      <c r="B17" s="158"/>
      <c r="C17" s="158"/>
      <c r="D17" s="158" t="s">
        <v>45</v>
      </c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1" t="s">
        <v>31</v>
      </c>
      <c r="R17" s="160"/>
      <c r="S17" s="160" t="s">
        <v>32</v>
      </c>
      <c r="T17" s="162"/>
      <c r="U17" s="162"/>
      <c r="V17" s="162"/>
      <c r="W17" s="162"/>
      <c r="X17" s="162"/>
      <c r="Y17" s="162"/>
    </row>
    <row r="18" spans="1:25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3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5"/>
      <c r="R24" s="165"/>
      <c r="S24" s="165"/>
      <c r="T24" s="165"/>
      <c r="U24" s="165"/>
      <c r="V24" s="165"/>
      <c r="W24" s="165"/>
      <c r="X24" s="165"/>
      <c r="Y24" s="165"/>
    </row>
    <row r="25" spans="1:25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</row>
    <row r="26" spans="1:25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</row>
    <row r="27" spans="1:25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</sheetData>
  <mergeCells count="16">
    <mergeCell ref="A1:F1"/>
    <mergeCell ref="H1:P1"/>
    <mergeCell ref="Q1:Y1"/>
    <mergeCell ref="B11:C11"/>
    <mergeCell ref="E11:E13"/>
    <mergeCell ref="F11:K13"/>
    <mergeCell ref="B12:C12"/>
    <mergeCell ref="B13:C13"/>
    <mergeCell ref="A15:F15"/>
    <mergeCell ref="H15:P15"/>
    <mergeCell ref="Q15:Y15"/>
    <mergeCell ref="B26:C26"/>
    <mergeCell ref="E26:E28"/>
    <mergeCell ref="F26:K28"/>
    <mergeCell ref="B27:C27"/>
    <mergeCell ref="B28:C28"/>
  </mergeCells>
  <conditionalFormatting sqref="W24 W9 T3:T8">
    <cfRule type="containsText" dxfId="276" priority="9" operator="containsText" text="Terminal 1">
      <formula>NOT(ISERROR(SEARCH("Terminal 1",T3)))</formula>
    </cfRule>
    <cfRule type="containsText" dxfId="275" priority="10" operator="containsText" text="OSCC">
      <formula>NOT(ISERROR(SEARCH("OSCC",T3)))</formula>
    </cfRule>
    <cfRule type="containsText" dxfId="274" priority="11" operator="containsText" text="GPC">
      <formula>NOT(ISERROR(SEARCH("GPC",T3)))</formula>
    </cfRule>
    <cfRule type="containsText" dxfId="273" priority="12" operator="containsText" text="Helsinki">
      <formula>NOT(ISERROR(SEARCH("Helsinki",T3)))</formula>
    </cfRule>
  </conditionalFormatting>
  <conditionalFormatting sqref="T17:T23">
    <cfRule type="containsText" dxfId="272" priority="5" operator="containsText" text="Terminal 1">
      <formula>NOT(ISERROR(SEARCH("Terminal 1",T17)))</formula>
    </cfRule>
    <cfRule type="containsText" dxfId="271" priority="6" operator="containsText" text="OSCC">
      <formula>NOT(ISERROR(SEARCH("OSCC",T17)))</formula>
    </cfRule>
    <cfRule type="containsText" dxfId="270" priority="7" operator="containsText" text="GPC">
      <formula>NOT(ISERROR(SEARCH("GPC",T17)))</formula>
    </cfRule>
    <cfRule type="containsText" dxfId="269" priority="8" operator="containsText" text="Helsinki">
      <formula>NOT(ISERROR(SEARCH("Helsinki",T17)))</formula>
    </cfRule>
  </conditionalFormatting>
  <dataValidations count="1">
    <dataValidation type="list" showInputMessage="1" showErrorMessage="1" sqref="W9 W24 T17:T23 T3:T8" xr:uid="{44077C33-DBCB-4919-9FF2-9044A2960625}">
      <formula1>"GPC, OSCC, Terminal 1, Helsinki"</formula1>
    </dataValidation>
  </dataValidations>
  <pageMargins left="0.7" right="0.7" top="0.75" bottom="0.75" header="0.3" footer="0.3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3DA8C-E21E-4088-A22C-9FC9E4935986}">
  <sheetPr>
    <tabColor rgb="FFFFC000"/>
  </sheetPr>
  <dimension ref="A1:Y29"/>
  <sheetViews>
    <sheetView workbookViewId="0">
      <selection activeCell="X13" sqref="X13"/>
    </sheetView>
  </sheetViews>
  <sheetFormatPr defaultRowHeight="15"/>
  <cols>
    <col min="1" max="1" width="17.140625" customWidth="1"/>
    <col min="2" max="2" width="12.8554687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3117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158" t="s">
        <v>291</v>
      </c>
      <c r="B3" s="158" t="s">
        <v>2095</v>
      </c>
      <c r="C3" s="158"/>
      <c r="D3" s="158"/>
      <c r="E3" s="158"/>
      <c r="F3" s="236"/>
      <c r="G3" s="159"/>
      <c r="H3" s="158"/>
      <c r="I3" s="158"/>
      <c r="J3" s="158"/>
      <c r="K3" s="158"/>
      <c r="L3" s="207">
        <v>644</v>
      </c>
      <c r="M3" s="158"/>
      <c r="N3" s="158"/>
      <c r="O3" s="158"/>
      <c r="P3" s="160">
        <f>SUM(H3:O3)</f>
        <v>644</v>
      </c>
      <c r="Q3" s="160" t="s">
        <v>33</v>
      </c>
      <c r="R3" s="160">
        <v>111664</v>
      </c>
      <c r="S3" s="160" t="s">
        <v>34</v>
      </c>
      <c r="T3" s="162" t="s">
        <v>53</v>
      </c>
      <c r="U3" s="241"/>
      <c r="V3" s="162"/>
      <c r="W3" s="162"/>
      <c r="X3" s="162"/>
      <c r="Y3" s="162"/>
    </row>
    <row r="4" spans="1:25">
      <c r="A4" s="158" t="s">
        <v>146</v>
      </c>
      <c r="B4" s="158" t="s">
        <v>208</v>
      </c>
      <c r="C4" s="207" t="s">
        <v>3118</v>
      </c>
      <c r="D4" s="158" t="s">
        <v>1652</v>
      </c>
      <c r="E4" s="158" t="s">
        <v>3119</v>
      </c>
      <c r="F4" s="236">
        <v>11.8</v>
      </c>
      <c r="G4" s="159"/>
      <c r="H4" s="158"/>
      <c r="I4" s="158"/>
      <c r="J4" s="158"/>
      <c r="K4" s="158"/>
      <c r="L4" s="207">
        <v>40</v>
      </c>
      <c r="M4" s="207">
        <v>41</v>
      </c>
      <c r="N4" s="158"/>
      <c r="O4" s="158"/>
      <c r="P4" s="160">
        <f>SUM(L4:O4)</f>
        <v>81</v>
      </c>
      <c r="Q4" s="161" t="s">
        <v>31</v>
      </c>
      <c r="R4" s="160">
        <v>111663</v>
      </c>
      <c r="S4" s="163" t="s">
        <v>32</v>
      </c>
      <c r="T4" s="162" t="s">
        <v>53</v>
      </c>
      <c r="U4" s="241" t="s">
        <v>38</v>
      </c>
      <c r="V4" s="162"/>
      <c r="W4" s="162">
        <v>1012053</v>
      </c>
      <c r="X4" s="162"/>
      <c r="Y4" s="162" t="s">
        <v>3120</v>
      </c>
    </row>
    <row r="5" spans="1:25" ht="23.25">
      <c r="A5" s="158" t="s">
        <v>984</v>
      </c>
      <c r="B5" s="158" t="s">
        <v>985</v>
      </c>
      <c r="C5" s="207" t="s">
        <v>3121</v>
      </c>
      <c r="D5" s="158" t="s">
        <v>987</v>
      </c>
      <c r="E5" s="158" t="s">
        <v>3122</v>
      </c>
      <c r="F5" s="236">
        <v>27</v>
      </c>
      <c r="G5" s="159"/>
      <c r="H5" s="158"/>
      <c r="I5" s="158"/>
      <c r="J5" s="207">
        <v>2</v>
      </c>
      <c r="K5" s="158"/>
      <c r="L5" s="207">
        <v>54</v>
      </c>
      <c r="M5" s="158"/>
      <c r="N5" s="158"/>
      <c r="O5" s="158"/>
      <c r="P5" s="160">
        <f>SUM(H5:O5)</f>
        <v>56</v>
      </c>
      <c r="Q5" s="160" t="s">
        <v>33</v>
      </c>
      <c r="R5" s="160">
        <v>111658</v>
      </c>
      <c r="S5" s="160" t="s">
        <v>34</v>
      </c>
      <c r="T5" s="162" t="s">
        <v>213</v>
      </c>
      <c r="U5" s="240" t="s">
        <v>35</v>
      </c>
      <c r="V5" s="162"/>
      <c r="W5" s="162">
        <v>1012054</v>
      </c>
      <c r="X5" s="307" t="s">
        <v>3013</v>
      </c>
      <c r="Y5" s="162"/>
    </row>
    <row r="6" spans="1:25">
      <c r="A6" s="314"/>
      <c r="B6" s="159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1" t="s">
        <v>31</v>
      </c>
      <c r="R6" s="160"/>
      <c r="S6" s="163" t="s">
        <v>32</v>
      </c>
      <c r="T6" s="162"/>
      <c r="U6" s="162"/>
      <c r="V6" s="162"/>
      <c r="W6" s="162"/>
      <c r="X6" s="162"/>
      <c r="Y6" s="162"/>
    </row>
    <row r="7" spans="1:25">
      <c r="A7" s="158" t="s">
        <v>3123</v>
      </c>
      <c r="B7" s="158" t="s">
        <v>699</v>
      </c>
      <c r="C7" s="207" t="s">
        <v>3124</v>
      </c>
      <c r="D7" s="158" t="s">
        <v>1541</v>
      </c>
      <c r="E7" s="158" t="s">
        <v>3125</v>
      </c>
      <c r="F7" s="236">
        <v>9.8000000000000007</v>
      </c>
      <c r="G7" s="159"/>
      <c r="H7" s="158"/>
      <c r="I7" s="158"/>
      <c r="J7" s="158"/>
      <c r="K7" s="207">
        <v>54</v>
      </c>
      <c r="L7" s="207">
        <v>107</v>
      </c>
      <c r="M7" s="158"/>
      <c r="N7" s="158"/>
      <c r="O7" s="158"/>
      <c r="P7" s="160">
        <f>SUM(H7:O7)</f>
        <v>161</v>
      </c>
      <c r="Q7" s="161" t="s">
        <v>31</v>
      </c>
      <c r="R7" s="160">
        <v>111672</v>
      </c>
      <c r="S7" s="163" t="s">
        <v>32</v>
      </c>
      <c r="T7" s="162" t="s">
        <v>53</v>
      </c>
      <c r="U7" s="241" t="s">
        <v>38</v>
      </c>
      <c r="V7" s="162"/>
      <c r="W7" s="162">
        <v>1012055</v>
      </c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310"/>
      <c r="R8" s="160"/>
      <c r="S8" s="16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310"/>
      <c r="R9" s="160"/>
      <c r="S9" s="160"/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2</v>
      </c>
      <c r="K10" s="164">
        <f>SUM(K3:K9)</f>
        <v>54</v>
      </c>
      <c r="L10" s="164">
        <f>SUM(L3:L9)</f>
        <v>845</v>
      </c>
      <c r="M10" s="164">
        <f>SUM(M3:M9)</f>
        <v>41</v>
      </c>
      <c r="N10" s="164">
        <f>SUM(N3:N9)</f>
        <v>0</v>
      </c>
      <c r="O10" s="164">
        <f>SUM(O3:O9)</f>
        <v>0</v>
      </c>
      <c r="P10" s="164">
        <f>SUM(P3:P9)</f>
        <v>942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3110</v>
      </c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">
    <cfRule type="containsText" dxfId="268" priority="9" operator="containsText" text="Terminal 1">
      <formula>NOT(ISERROR(SEARCH("Terminal 1",W10)))</formula>
    </cfRule>
    <cfRule type="containsText" dxfId="267" priority="10" operator="containsText" text="OSCC">
      <formula>NOT(ISERROR(SEARCH("OSCC",W10)))</formula>
    </cfRule>
    <cfRule type="containsText" dxfId="266" priority="11" operator="containsText" text="GPC">
      <formula>NOT(ISERROR(SEARCH("GPC",W10)))</formula>
    </cfRule>
    <cfRule type="containsText" dxfId="265" priority="12" operator="containsText" text="Helsinki">
      <formula>NOT(ISERROR(SEARCH("Helsinki",W10)))</formula>
    </cfRule>
  </conditionalFormatting>
  <conditionalFormatting sqref="T18:T24">
    <cfRule type="containsText" dxfId="264" priority="5" operator="containsText" text="Terminal 1">
      <formula>NOT(ISERROR(SEARCH("Terminal 1",T18)))</formula>
    </cfRule>
    <cfRule type="containsText" dxfId="263" priority="6" operator="containsText" text="OSCC">
      <formula>NOT(ISERROR(SEARCH("OSCC",T18)))</formula>
    </cfRule>
    <cfRule type="containsText" dxfId="262" priority="7" operator="containsText" text="GPC">
      <formula>NOT(ISERROR(SEARCH("GPC",T18)))</formula>
    </cfRule>
    <cfRule type="containsText" dxfId="261" priority="8" operator="containsText" text="Helsinki">
      <formula>NOT(ISERROR(SEARCH("Helsinki",T18)))</formula>
    </cfRule>
  </conditionalFormatting>
  <conditionalFormatting sqref="T3:T9">
    <cfRule type="containsText" dxfId="260" priority="1" operator="containsText" text="Terminal 1">
      <formula>NOT(ISERROR(SEARCH("Terminal 1",T3)))</formula>
    </cfRule>
    <cfRule type="containsText" dxfId="259" priority="2" operator="containsText" text="OSCC">
      <formula>NOT(ISERROR(SEARCH("OSCC",T3)))</formula>
    </cfRule>
    <cfRule type="containsText" dxfId="258" priority="3" operator="containsText" text="GPC">
      <formula>NOT(ISERROR(SEARCH("GPC",T3)))</formula>
    </cfRule>
    <cfRule type="containsText" dxfId="257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A4A69DB4-FF99-42D2-8E0E-80247D005E8C}">
      <formula1>"GPC, OSCC, Terminal 1, Helsinki"</formula1>
    </dataValidation>
  </dataValidations>
  <pageMargins left="0.7" right="0.7" top="0.75" bottom="0.75" header="0.3" footer="0.3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D455-DE3A-432C-BE1C-6661BA3595D5}">
  <sheetPr>
    <tabColor rgb="FF7030A0"/>
  </sheetPr>
  <dimension ref="A1:Y29"/>
  <sheetViews>
    <sheetView workbookViewId="0">
      <selection activeCell="A3" sqref="A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45" t="s">
        <v>682</v>
      </c>
      <c r="B3" s="245" t="s">
        <v>208</v>
      </c>
      <c r="C3" s="245" t="s">
        <v>3126</v>
      </c>
      <c r="D3" s="245" t="s">
        <v>1652</v>
      </c>
      <c r="E3" s="245" t="s">
        <v>3127</v>
      </c>
      <c r="F3" s="306">
        <v>11.8</v>
      </c>
      <c r="G3" s="246"/>
      <c r="H3" s="245"/>
      <c r="I3" s="245"/>
      <c r="J3" s="245"/>
      <c r="K3" s="245"/>
      <c r="L3" s="245"/>
      <c r="M3" s="245"/>
      <c r="N3" s="245"/>
      <c r="O3" s="245"/>
      <c r="P3" s="272"/>
      <c r="Q3" s="161" t="s">
        <v>31</v>
      </c>
      <c r="R3" s="272"/>
      <c r="S3" s="272" t="s">
        <v>32</v>
      </c>
      <c r="T3" s="307" t="s">
        <v>53</v>
      </c>
      <c r="U3" s="241"/>
      <c r="V3" s="162"/>
      <c r="W3" s="162"/>
      <c r="X3" s="162"/>
      <c r="Y3" s="162"/>
    </row>
    <row r="4" spans="1:25">
      <c r="A4" s="158"/>
      <c r="B4" s="158"/>
      <c r="C4" s="158"/>
      <c r="D4" s="158"/>
      <c r="E4" s="158"/>
      <c r="F4" s="236"/>
      <c r="G4" s="159"/>
      <c r="H4" s="158"/>
      <c r="I4" s="158"/>
      <c r="J4" s="158"/>
      <c r="K4" s="158"/>
      <c r="L4" s="158"/>
      <c r="M4" s="158"/>
      <c r="N4" s="158"/>
      <c r="O4" s="158"/>
      <c r="P4" s="160"/>
      <c r="Q4" s="160" t="s">
        <v>33</v>
      </c>
      <c r="R4" s="160"/>
      <c r="S4" s="160" t="s">
        <v>34</v>
      </c>
      <c r="T4" s="162"/>
      <c r="U4" s="162"/>
      <c r="V4" s="162"/>
      <c r="W4" s="162"/>
      <c r="X4" s="162"/>
      <c r="Y4" s="162"/>
    </row>
    <row r="5" spans="1:25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/>
      <c r="Q5" s="160" t="s">
        <v>33</v>
      </c>
      <c r="R5" s="160"/>
      <c r="S5" s="160" t="s">
        <v>34</v>
      </c>
      <c r="T5" s="162"/>
      <c r="U5" s="162"/>
      <c r="V5" s="162"/>
      <c r="W5" s="162"/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/>
      <c r="Q6" s="160" t="s">
        <v>33</v>
      </c>
      <c r="R6" s="160"/>
      <c r="S6" s="160" t="s">
        <v>34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/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161" t="s">
        <v>31</v>
      </c>
      <c r="R8" s="160"/>
      <c r="S8" s="163" t="s">
        <v>32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161" t="s">
        <v>31</v>
      </c>
      <c r="R9" s="160"/>
      <c r="S9" s="163" t="s">
        <v>32</v>
      </c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0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">
    <cfRule type="containsText" dxfId="256" priority="9" operator="containsText" text="Terminal 1">
      <formula>NOT(ISERROR(SEARCH("Terminal 1",W10)))</formula>
    </cfRule>
    <cfRule type="containsText" dxfId="255" priority="10" operator="containsText" text="OSCC">
      <formula>NOT(ISERROR(SEARCH("OSCC",W10)))</formula>
    </cfRule>
    <cfRule type="containsText" dxfId="254" priority="11" operator="containsText" text="GPC">
      <formula>NOT(ISERROR(SEARCH("GPC",W10)))</formula>
    </cfRule>
    <cfRule type="containsText" dxfId="253" priority="12" operator="containsText" text="Helsinki">
      <formula>NOT(ISERROR(SEARCH("Helsinki",W10)))</formula>
    </cfRule>
  </conditionalFormatting>
  <conditionalFormatting sqref="T18:T24">
    <cfRule type="containsText" dxfId="252" priority="5" operator="containsText" text="Terminal 1">
      <formula>NOT(ISERROR(SEARCH("Terminal 1",T18)))</formula>
    </cfRule>
    <cfRule type="containsText" dxfId="251" priority="6" operator="containsText" text="OSCC">
      <formula>NOT(ISERROR(SEARCH("OSCC",T18)))</formula>
    </cfRule>
    <cfRule type="containsText" dxfId="250" priority="7" operator="containsText" text="GPC">
      <formula>NOT(ISERROR(SEARCH("GPC",T18)))</formula>
    </cfRule>
    <cfRule type="containsText" dxfId="249" priority="8" operator="containsText" text="Helsinki">
      <formula>NOT(ISERROR(SEARCH("Helsinki",T18)))</formula>
    </cfRule>
  </conditionalFormatting>
  <conditionalFormatting sqref="T3:T9">
    <cfRule type="containsText" dxfId="248" priority="1" operator="containsText" text="Terminal 1">
      <formula>NOT(ISERROR(SEARCH("Terminal 1",T3)))</formula>
    </cfRule>
    <cfRule type="containsText" dxfId="247" priority="2" operator="containsText" text="OSCC">
      <formula>NOT(ISERROR(SEARCH("OSCC",T3)))</formula>
    </cfRule>
    <cfRule type="containsText" dxfId="246" priority="3" operator="containsText" text="GPC">
      <formula>NOT(ISERROR(SEARCH("GPC",T3)))</formula>
    </cfRule>
    <cfRule type="containsText" dxfId="245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8FF6E2A3-8FC9-4D61-B2D0-0DF53CD6DD0C}">
      <formula1>"GPC, OSCC, Terminal 1, Helsinki"</formula1>
    </dataValidation>
  </dataValidations>
  <pageMargins left="0.7" right="0.7" top="0.75" bottom="0.75" header="0.3" footer="0.3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8450-A23F-41C6-AC3B-5BBACE7457B4}">
  <sheetPr>
    <tabColor rgb="FF7030A0"/>
  </sheetPr>
  <dimension ref="A1:Y29"/>
  <sheetViews>
    <sheetView workbookViewId="0">
      <selection activeCell="T3" sqref="T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45" t="s">
        <v>682</v>
      </c>
      <c r="B3" s="245" t="s">
        <v>208</v>
      </c>
      <c r="C3" s="245" t="s">
        <v>3130</v>
      </c>
      <c r="D3" s="245" t="s">
        <v>1652</v>
      </c>
      <c r="E3" s="245" t="s">
        <v>3131</v>
      </c>
      <c r="F3" s="306">
        <v>11.8</v>
      </c>
      <c r="G3" s="246"/>
      <c r="H3" s="245"/>
      <c r="I3" s="245"/>
      <c r="J3" s="245"/>
      <c r="K3" s="245"/>
      <c r="L3" s="245"/>
      <c r="M3" s="245"/>
      <c r="N3" s="245"/>
      <c r="O3" s="245"/>
      <c r="P3" s="272"/>
      <c r="Q3" s="161" t="s">
        <v>31</v>
      </c>
      <c r="R3" s="272"/>
      <c r="S3" s="272" t="s">
        <v>32</v>
      </c>
      <c r="T3" s="307" t="s">
        <v>53</v>
      </c>
      <c r="U3" s="241"/>
      <c r="V3" s="162"/>
      <c r="W3" s="162"/>
      <c r="X3" s="162"/>
      <c r="Y3" s="162"/>
    </row>
    <row r="4" spans="1:25">
      <c r="A4" s="158"/>
      <c r="B4" s="158"/>
      <c r="C4" s="158"/>
      <c r="D4" s="158"/>
      <c r="E4" s="158"/>
      <c r="F4" s="236"/>
      <c r="G4" s="159"/>
      <c r="H4" s="158"/>
      <c r="I4" s="158"/>
      <c r="J4" s="158"/>
      <c r="K4" s="158"/>
      <c r="L4" s="158"/>
      <c r="M4" s="158"/>
      <c r="N4" s="158"/>
      <c r="O4" s="158"/>
      <c r="P4" s="160"/>
      <c r="Q4" s="160" t="s">
        <v>33</v>
      </c>
      <c r="R4" s="160"/>
      <c r="S4" s="160" t="s">
        <v>34</v>
      </c>
      <c r="T4" s="162"/>
      <c r="U4" s="162"/>
      <c r="V4" s="162"/>
      <c r="W4" s="162"/>
      <c r="X4" s="162"/>
      <c r="Y4" s="162"/>
    </row>
    <row r="5" spans="1:25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/>
      <c r="Q5" s="160" t="s">
        <v>33</v>
      </c>
      <c r="R5" s="160"/>
      <c r="S5" s="160" t="s">
        <v>34</v>
      </c>
      <c r="T5" s="162"/>
      <c r="U5" s="162"/>
      <c r="V5" s="162"/>
      <c r="W5" s="162"/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/>
      <c r="Q6" s="160" t="s">
        <v>33</v>
      </c>
      <c r="R6" s="160"/>
      <c r="S6" s="160" t="s">
        <v>34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/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161" t="s">
        <v>31</v>
      </c>
      <c r="R8" s="160"/>
      <c r="S8" s="163" t="s">
        <v>32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161" t="s">
        <v>31</v>
      </c>
      <c r="R9" s="160"/>
      <c r="S9" s="163" t="s">
        <v>32</v>
      </c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0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:F1"/>
    <mergeCell ref="H1:P1"/>
    <mergeCell ref="Q1:Y1"/>
    <mergeCell ref="B12:C12"/>
    <mergeCell ref="E12:E14"/>
    <mergeCell ref="F12:K14"/>
    <mergeCell ref="B13:C13"/>
    <mergeCell ref="B14:C14"/>
    <mergeCell ref="A16:F16"/>
    <mergeCell ref="H16:P16"/>
    <mergeCell ref="Q16:Y16"/>
    <mergeCell ref="B27:C27"/>
    <mergeCell ref="E27:E29"/>
    <mergeCell ref="F27:K29"/>
    <mergeCell ref="B28:C28"/>
    <mergeCell ref="B29:C29"/>
  </mergeCells>
  <conditionalFormatting sqref="W25 W10">
    <cfRule type="containsText" dxfId="244" priority="9" operator="containsText" text="Terminal 1">
      <formula>NOT(ISERROR(SEARCH("Terminal 1",W10)))</formula>
    </cfRule>
    <cfRule type="containsText" dxfId="243" priority="10" operator="containsText" text="OSCC">
      <formula>NOT(ISERROR(SEARCH("OSCC",W10)))</formula>
    </cfRule>
    <cfRule type="containsText" dxfId="242" priority="11" operator="containsText" text="GPC">
      <formula>NOT(ISERROR(SEARCH("GPC",W10)))</formula>
    </cfRule>
    <cfRule type="containsText" dxfId="241" priority="12" operator="containsText" text="Helsinki">
      <formula>NOT(ISERROR(SEARCH("Helsinki",W10)))</formula>
    </cfRule>
  </conditionalFormatting>
  <conditionalFormatting sqref="T18:T24">
    <cfRule type="containsText" dxfId="240" priority="5" operator="containsText" text="Terminal 1">
      <formula>NOT(ISERROR(SEARCH("Terminal 1",T18)))</formula>
    </cfRule>
    <cfRule type="containsText" dxfId="239" priority="6" operator="containsText" text="OSCC">
      <formula>NOT(ISERROR(SEARCH("OSCC",T18)))</formula>
    </cfRule>
    <cfRule type="containsText" dxfId="238" priority="7" operator="containsText" text="GPC">
      <formula>NOT(ISERROR(SEARCH("GPC",T18)))</formula>
    </cfRule>
    <cfRule type="containsText" dxfId="237" priority="8" operator="containsText" text="Helsinki">
      <formula>NOT(ISERROR(SEARCH("Helsinki",T18)))</formula>
    </cfRule>
  </conditionalFormatting>
  <conditionalFormatting sqref="T3:T9">
    <cfRule type="containsText" dxfId="236" priority="1" operator="containsText" text="Terminal 1">
      <formula>NOT(ISERROR(SEARCH("Terminal 1",T3)))</formula>
    </cfRule>
    <cfRule type="containsText" dxfId="235" priority="2" operator="containsText" text="OSCC">
      <formula>NOT(ISERROR(SEARCH("OSCC",T3)))</formula>
    </cfRule>
    <cfRule type="containsText" dxfId="234" priority="3" operator="containsText" text="GPC">
      <formula>NOT(ISERROR(SEARCH("GPC",T3)))</formula>
    </cfRule>
    <cfRule type="containsText" dxfId="233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A9A94ED0-DB26-4AA0-99AF-F1795C3A3E94}">
      <formula1>"GPC, OSCC, Terminal 1, Helsinki"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D241-18F8-40A5-95F3-6585E084BB53}">
  <sheetPr>
    <tabColor rgb="FFE060B8"/>
  </sheetPr>
  <dimension ref="A1:AB29"/>
  <sheetViews>
    <sheetView workbookViewId="0">
      <selection activeCell="L34" sqref="L3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718" t="s">
        <v>66</v>
      </c>
      <c r="C3" s="158" t="s">
        <v>353</v>
      </c>
      <c r="D3" s="158" t="s">
        <v>225</v>
      </c>
      <c r="E3" s="158" t="s">
        <v>354</v>
      </c>
      <c r="F3" s="236">
        <v>11.8</v>
      </c>
      <c r="G3" s="628">
        <v>120460</v>
      </c>
      <c r="H3" s="159"/>
      <c r="I3" s="158"/>
      <c r="J3" s="158"/>
      <c r="K3" s="158"/>
      <c r="L3" s="158"/>
      <c r="M3" s="158"/>
      <c r="N3" s="158"/>
      <c r="O3" s="158"/>
      <c r="P3" s="158">
        <v>240</v>
      </c>
      <c r="Q3" s="160">
        <f>SUM(I3:P3)</f>
        <v>240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53</v>
      </c>
      <c r="W3" s="162"/>
      <c r="X3" s="162" t="s">
        <v>355</v>
      </c>
      <c r="Y3" s="162"/>
      <c r="Z3" s="162">
        <v>1021125</v>
      </c>
      <c r="AA3" s="162"/>
      <c r="AB3" s="162"/>
    </row>
    <row r="4" spans="1:28" ht="24">
      <c r="A4" s="158" t="s">
        <v>349</v>
      </c>
      <c r="B4" s="718" t="s">
        <v>66</v>
      </c>
      <c r="C4" s="158" t="s">
        <v>356</v>
      </c>
      <c r="D4" s="158" t="s">
        <v>225</v>
      </c>
      <c r="E4" s="158" t="s">
        <v>354</v>
      </c>
      <c r="F4" s="236">
        <v>11.8</v>
      </c>
      <c r="G4" s="628">
        <v>120463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53</v>
      </c>
      <c r="W4" s="162"/>
      <c r="X4" s="162" t="s">
        <v>355</v>
      </c>
      <c r="Y4" s="162"/>
      <c r="Z4" s="162">
        <v>1021126</v>
      </c>
      <c r="AA4" s="162"/>
      <c r="AB4" s="162"/>
    </row>
    <row r="5" spans="1:28" ht="24">
      <c r="A5" s="158" t="s">
        <v>349</v>
      </c>
      <c r="B5" s="718" t="s">
        <v>66</v>
      </c>
      <c r="C5" s="158" t="s">
        <v>357</v>
      </c>
      <c r="D5" s="158" t="s">
        <v>338</v>
      </c>
      <c r="E5" s="158" t="s">
        <v>358</v>
      </c>
      <c r="F5" s="236">
        <v>11.3</v>
      </c>
      <c r="G5" s="628">
        <v>120464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53</v>
      </c>
      <c r="W5" s="162"/>
      <c r="X5" s="162" t="s">
        <v>355</v>
      </c>
      <c r="Y5" s="162"/>
      <c r="Z5" s="162">
        <v>1021131</v>
      </c>
      <c r="AA5" s="162"/>
      <c r="AB5" s="162"/>
    </row>
    <row r="6" spans="1:28" ht="24">
      <c r="A6" s="158" t="s">
        <v>359</v>
      </c>
      <c r="B6" s="158" t="s">
        <v>360</v>
      </c>
      <c r="C6" s="158" t="s">
        <v>361</v>
      </c>
      <c r="D6" s="158" t="s">
        <v>362</v>
      </c>
      <c r="E6" s="158" t="s">
        <v>363</v>
      </c>
      <c r="F6" s="236">
        <v>16.8</v>
      </c>
      <c r="G6" s="628">
        <v>120465</v>
      </c>
      <c r="H6" s="159"/>
      <c r="I6" s="158"/>
      <c r="J6" s="158"/>
      <c r="K6" s="158"/>
      <c r="L6" s="158"/>
      <c r="M6" s="158"/>
      <c r="N6" s="158"/>
      <c r="O6" s="158"/>
      <c r="P6" s="158">
        <v>54</v>
      </c>
      <c r="Q6" s="160">
        <f>SUM(I6:P6)</f>
        <v>54</v>
      </c>
      <c r="R6" s="247" t="s">
        <v>33</v>
      </c>
      <c r="S6" s="516" t="s">
        <v>32</v>
      </c>
      <c r="T6" s="515" t="b">
        <v>0</v>
      </c>
      <c r="U6" s="206">
        <v>0.33333333333333331</v>
      </c>
      <c r="V6" s="162" t="s">
        <v>53</v>
      </c>
      <c r="W6" s="162"/>
      <c r="X6" s="162" t="s">
        <v>355</v>
      </c>
      <c r="Y6" s="162"/>
      <c r="Z6" s="162">
        <v>1021129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 t="s">
        <v>364</v>
      </c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774</v>
      </c>
      <c r="Q10" s="164">
        <f>SUM(Q3:Q9)</f>
        <v>774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090" priority="7" operator="containsText" text="Terminal 1">
      <formula>NOT(ISERROR(SEARCH("Terminal 1",Z10)))</formula>
    </cfRule>
    <cfRule type="containsText" dxfId="3089" priority="8" operator="containsText" text="OSCC">
      <formula>NOT(ISERROR(SEARCH("OSCC",Z10)))</formula>
    </cfRule>
    <cfRule type="containsText" dxfId="3088" priority="9" operator="containsText" text="GPC">
      <formula>NOT(ISERROR(SEARCH("GPC",Z10)))</formula>
    </cfRule>
    <cfRule type="containsText" dxfId="3087" priority="10" operator="containsText" text="Helsinki">
      <formula>NOT(ISERROR(SEARCH("Helsinki",Z10)))</formula>
    </cfRule>
  </conditionalFormatting>
  <conditionalFormatting sqref="W3:W9">
    <cfRule type="cellIs" dxfId="3086" priority="4" operator="equal">
      <formula>"LAST"</formula>
    </cfRule>
    <cfRule type="cellIs" dxfId="3085" priority="5" operator="equal">
      <formula>"FIRST"</formula>
    </cfRule>
    <cfRule type="cellIs" dxfId="3084" priority="6" operator="equal">
      <formula>"MIDDLE"</formula>
    </cfRule>
  </conditionalFormatting>
  <conditionalFormatting sqref="W18:W24">
    <cfRule type="cellIs" dxfId="3083" priority="1" operator="equal">
      <formula>"LAST"</formula>
    </cfRule>
    <cfRule type="cellIs" dxfId="3082" priority="2" operator="equal">
      <formula>"FIRST"</formula>
    </cfRule>
    <cfRule type="cellIs" dxfId="3081" priority="3" operator="equal">
      <formula>"MIDDLE"</formula>
    </cfRule>
  </conditionalFormatting>
  <dataValidations count="2">
    <dataValidation type="list" allowBlank="1" showInputMessage="1" showErrorMessage="1" sqref="W18:W24 W3:W9" xr:uid="{C4CCE6A4-8F51-4415-8CFE-6CF7151A9CC7}">
      <formula1>"FIRST, MIDDLE, LAST"</formula1>
    </dataValidation>
    <dataValidation type="list" showInputMessage="1" showErrorMessage="1" sqref="Z10 Z25" xr:uid="{6DCBE776-4ECA-442F-B69A-07157D3E33E7}">
      <formula1>"GPC, OSCC, Terminal 1, Helsinki"</formula1>
    </dataValidation>
  </dataValidations>
  <pageMargins left="0.7" right="0.7" top="0.75" bottom="0.75" header="0.3" footer="0.3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DA8A-06CE-4C51-A14D-A11D16927B45}">
  <sheetPr>
    <tabColor rgb="FF7030A0"/>
  </sheetPr>
  <dimension ref="A1:Y29"/>
  <sheetViews>
    <sheetView workbookViewId="0">
      <selection activeCell="A3" sqref="A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45" t="s">
        <v>682</v>
      </c>
      <c r="B3" s="245" t="s">
        <v>208</v>
      </c>
      <c r="C3" s="245" t="s">
        <v>3064</v>
      </c>
      <c r="D3" s="245" t="s">
        <v>1720</v>
      </c>
      <c r="E3" s="311" t="s">
        <v>3132</v>
      </c>
      <c r="F3" s="306">
        <v>11.8</v>
      </c>
      <c r="G3" s="246"/>
      <c r="H3" s="245"/>
      <c r="I3" s="245"/>
      <c r="J3" s="245"/>
      <c r="K3" s="245"/>
      <c r="L3" s="245"/>
      <c r="M3" s="245"/>
      <c r="N3" s="245"/>
      <c r="O3" s="245"/>
      <c r="P3" s="272"/>
      <c r="Q3" s="161" t="s">
        <v>31</v>
      </c>
      <c r="R3" s="272"/>
      <c r="S3" s="272" t="s">
        <v>32</v>
      </c>
      <c r="T3" s="307" t="s">
        <v>53</v>
      </c>
      <c r="U3" s="241"/>
      <c r="V3" s="162"/>
      <c r="W3" s="162"/>
      <c r="X3" s="162"/>
      <c r="Y3" s="162"/>
    </row>
    <row r="4" spans="1:25">
      <c r="A4" s="158"/>
      <c r="B4" s="158"/>
      <c r="C4" s="158"/>
      <c r="D4" s="158"/>
      <c r="E4" s="158"/>
      <c r="F4" s="236"/>
      <c r="G4" s="159"/>
      <c r="H4" s="158"/>
      <c r="I4" s="158"/>
      <c r="J4" s="158"/>
      <c r="K4" s="158"/>
      <c r="L4" s="158"/>
      <c r="M4" s="158"/>
      <c r="N4" s="158"/>
      <c r="O4" s="158"/>
      <c r="P4" s="160"/>
      <c r="Q4" s="160" t="s">
        <v>33</v>
      </c>
      <c r="R4" s="160"/>
      <c r="S4" s="160" t="s">
        <v>34</v>
      </c>
      <c r="T4" s="162"/>
      <c r="U4" s="162"/>
      <c r="V4" s="162"/>
      <c r="W4" s="162"/>
      <c r="X4" s="162"/>
      <c r="Y4" s="162"/>
    </row>
    <row r="5" spans="1:25">
      <c r="A5" s="158"/>
      <c r="B5" s="158"/>
      <c r="C5" s="158"/>
      <c r="D5" s="158"/>
      <c r="E5" s="158"/>
      <c r="F5" s="236"/>
      <c r="G5" s="159"/>
      <c r="H5" s="158"/>
      <c r="I5" s="158"/>
      <c r="J5" s="158"/>
      <c r="K5" s="158"/>
      <c r="L5" s="158"/>
      <c r="M5" s="158"/>
      <c r="N5" s="158"/>
      <c r="O5" s="158"/>
      <c r="P5" s="160"/>
      <c r="Q5" s="160" t="s">
        <v>33</v>
      </c>
      <c r="R5" s="160"/>
      <c r="S5" s="160" t="s">
        <v>34</v>
      </c>
      <c r="T5" s="162"/>
      <c r="U5" s="162"/>
      <c r="V5" s="162"/>
      <c r="W5" s="162"/>
      <c r="X5" s="162"/>
      <c r="Y5" s="162"/>
    </row>
    <row r="6" spans="1:25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/>
      <c r="Q6" s="160" t="s">
        <v>33</v>
      </c>
      <c r="R6" s="160"/>
      <c r="S6" s="160" t="s">
        <v>34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/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/>
      <c r="Q8" s="161" t="s">
        <v>31</v>
      </c>
      <c r="R8" s="160"/>
      <c r="S8" s="163" t="s">
        <v>32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161" t="s">
        <v>31</v>
      </c>
      <c r="R9" s="160"/>
      <c r="S9" s="163" t="s">
        <v>32</v>
      </c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0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6:F16"/>
    <mergeCell ref="H16:P16"/>
    <mergeCell ref="Q16:Y16"/>
    <mergeCell ref="B27:C27"/>
    <mergeCell ref="E27:E29"/>
    <mergeCell ref="F27:K29"/>
    <mergeCell ref="B28:C28"/>
    <mergeCell ref="B29:C29"/>
    <mergeCell ref="A1:F1"/>
    <mergeCell ref="H1:P1"/>
    <mergeCell ref="Q1:Y1"/>
    <mergeCell ref="B12:C12"/>
    <mergeCell ref="E12:E14"/>
    <mergeCell ref="F12:K14"/>
    <mergeCell ref="B13:C13"/>
    <mergeCell ref="B14:C14"/>
  </mergeCells>
  <conditionalFormatting sqref="W25 W10">
    <cfRule type="containsText" dxfId="232" priority="9" operator="containsText" text="Terminal 1">
      <formula>NOT(ISERROR(SEARCH("Terminal 1",W10)))</formula>
    </cfRule>
    <cfRule type="containsText" dxfId="231" priority="10" operator="containsText" text="OSCC">
      <formula>NOT(ISERROR(SEARCH("OSCC",W10)))</formula>
    </cfRule>
    <cfRule type="containsText" dxfId="230" priority="11" operator="containsText" text="GPC">
      <formula>NOT(ISERROR(SEARCH("GPC",W10)))</formula>
    </cfRule>
    <cfRule type="containsText" dxfId="229" priority="12" operator="containsText" text="Helsinki">
      <formula>NOT(ISERROR(SEARCH("Helsinki",W10)))</formula>
    </cfRule>
  </conditionalFormatting>
  <conditionalFormatting sqref="T18:T24">
    <cfRule type="containsText" dxfId="228" priority="5" operator="containsText" text="Terminal 1">
      <formula>NOT(ISERROR(SEARCH("Terminal 1",T18)))</formula>
    </cfRule>
    <cfRule type="containsText" dxfId="227" priority="6" operator="containsText" text="OSCC">
      <formula>NOT(ISERROR(SEARCH("OSCC",T18)))</formula>
    </cfRule>
    <cfRule type="containsText" dxfId="226" priority="7" operator="containsText" text="GPC">
      <formula>NOT(ISERROR(SEARCH("GPC",T18)))</formula>
    </cfRule>
    <cfRule type="containsText" dxfId="225" priority="8" operator="containsText" text="Helsinki">
      <formula>NOT(ISERROR(SEARCH("Helsinki",T18)))</formula>
    </cfRule>
  </conditionalFormatting>
  <conditionalFormatting sqref="T3:T9">
    <cfRule type="containsText" dxfId="224" priority="1" operator="containsText" text="Terminal 1">
      <formula>NOT(ISERROR(SEARCH("Terminal 1",T3)))</formula>
    </cfRule>
    <cfRule type="containsText" dxfId="223" priority="2" operator="containsText" text="OSCC">
      <formula>NOT(ISERROR(SEARCH("OSCC",T3)))</formula>
    </cfRule>
    <cfRule type="containsText" dxfId="222" priority="3" operator="containsText" text="GPC">
      <formula>NOT(ISERROR(SEARCH("GPC",T3)))</formula>
    </cfRule>
    <cfRule type="containsText" dxfId="221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AE2E44E3-B50A-4462-87E4-42F786100081}">
      <formula1>"GPC, OSCC, Terminal 1, Helsinki"</formula1>
    </dataValidation>
  </dataValidations>
  <pageMargins left="0.7" right="0.7" top="0.75" bottom="0.75" header="0.3" footer="0.3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42E8F-3034-4E1C-8F8A-FF1E2DDD6154}">
  <sheetPr>
    <tabColor theme="9" tint="0.59999389629810485"/>
  </sheetPr>
  <dimension ref="A1:Y29"/>
  <sheetViews>
    <sheetView workbookViewId="0">
      <selection activeCell="C3" sqref="C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90" t="s">
        <v>3133</v>
      </c>
      <c r="B1" s="790"/>
      <c r="C1" s="790"/>
      <c r="D1" s="790"/>
      <c r="E1" s="790"/>
      <c r="F1" s="79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2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45" t="s">
        <v>71</v>
      </c>
      <c r="B3" s="245" t="s">
        <v>72</v>
      </c>
      <c r="C3" s="245" t="s">
        <v>3134</v>
      </c>
      <c r="D3" s="245" t="s">
        <v>101</v>
      </c>
      <c r="E3" s="245" t="s">
        <v>3135</v>
      </c>
      <c r="F3" s="306">
        <v>12.7</v>
      </c>
      <c r="G3" s="246"/>
      <c r="H3" s="245"/>
      <c r="I3" s="245"/>
      <c r="J3" s="245"/>
      <c r="K3" s="245"/>
      <c r="L3" s="245"/>
      <c r="M3" s="245">
        <v>81</v>
      </c>
      <c r="N3" s="245">
        <v>80</v>
      </c>
      <c r="O3" s="245"/>
      <c r="P3" s="160">
        <f t="shared" ref="P3:P8" si="0">SUM(H3:O3)</f>
        <v>161</v>
      </c>
      <c r="Q3" s="160" t="s">
        <v>33</v>
      </c>
      <c r="R3" s="160"/>
      <c r="S3" s="160" t="s">
        <v>34</v>
      </c>
      <c r="T3" s="162" t="s">
        <v>59</v>
      </c>
      <c r="U3" s="162"/>
      <c r="V3" s="162"/>
      <c r="W3" s="162"/>
      <c r="X3" s="162"/>
      <c r="Y3" s="162"/>
    </row>
    <row r="4" spans="1:25">
      <c r="A4" s="245" t="s">
        <v>1688</v>
      </c>
      <c r="B4" s="245" t="s">
        <v>66</v>
      </c>
      <c r="C4" s="245"/>
      <c r="D4" s="245"/>
      <c r="E4" s="245"/>
      <c r="F4" s="306"/>
      <c r="G4" s="246"/>
      <c r="H4" s="245"/>
      <c r="I4" s="245"/>
      <c r="J4" s="245"/>
      <c r="K4" s="245"/>
      <c r="L4" s="245">
        <v>81</v>
      </c>
      <c r="M4" s="245">
        <v>54</v>
      </c>
      <c r="N4" s="245">
        <v>26</v>
      </c>
      <c r="O4" s="245"/>
      <c r="P4" s="160">
        <f t="shared" si="0"/>
        <v>161</v>
      </c>
      <c r="Q4" s="161" t="s">
        <v>31</v>
      </c>
      <c r="R4" s="160"/>
      <c r="S4" s="163" t="s">
        <v>32</v>
      </c>
      <c r="T4" s="162"/>
      <c r="U4" s="162"/>
      <c r="V4" s="162"/>
      <c r="W4" s="162"/>
      <c r="X4" s="162"/>
      <c r="Y4" s="162"/>
    </row>
    <row r="5" spans="1:25">
      <c r="A5" s="245" t="s">
        <v>1688</v>
      </c>
      <c r="B5" s="245" t="s">
        <v>66</v>
      </c>
      <c r="C5" s="245"/>
      <c r="D5" s="245"/>
      <c r="E5" s="245" t="s">
        <v>3136</v>
      </c>
      <c r="F5" s="306"/>
      <c r="G5" s="246"/>
      <c r="H5" s="245"/>
      <c r="I5" s="245"/>
      <c r="J5" s="245"/>
      <c r="K5" s="245"/>
      <c r="L5" s="245">
        <v>53</v>
      </c>
      <c r="M5" s="245">
        <v>81</v>
      </c>
      <c r="N5" s="245">
        <v>27</v>
      </c>
      <c r="O5" s="245"/>
      <c r="P5" s="160">
        <f t="shared" si="0"/>
        <v>161</v>
      </c>
      <c r="Q5" s="161" t="s">
        <v>31</v>
      </c>
      <c r="R5" s="160"/>
      <c r="S5" s="163" t="s">
        <v>32</v>
      </c>
      <c r="T5" s="162"/>
      <c r="U5" s="162"/>
      <c r="V5" s="162"/>
      <c r="W5" s="162"/>
      <c r="X5" s="162"/>
      <c r="Y5" s="162"/>
    </row>
    <row r="6" spans="1:25">
      <c r="A6" s="245" t="s">
        <v>3137</v>
      </c>
      <c r="B6" s="245" t="s">
        <v>2812</v>
      </c>
      <c r="C6" s="245" t="s">
        <v>3138</v>
      </c>
      <c r="D6" s="245" t="s">
        <v>2814</v>
      </c>
      <c r="E6" s="245" t="s">
        <v>3139</v>
      </c>
      <c r="F6" s="306">
        <v>16.600000000000001</v>
      </c>
      <c r="G6" s="246"/>
      <c r="H6" s="245"/>
      <c r="I6" s="245"/>
      <c r="J6" s="245">
        <v>30</v>
      </c>
      <c r="K6" s="245"/>
      <c r="L6" s="245"/>
      <c r="M6" s="245"/>
      <c r="N6" s="245"/>
      <c r="O6" s="245"/>
      <c r="P6" s="160">
        <f t="shared" si="0"/>
        <v>30</v>
      </c>
      <c r="Q6" s="160" t="s">
        <v>33</v>
      </c>
      <c r="R6" s="160">
        <v>111413</v>
      </c>
      <c r="S6" s="160" t="s">
        <v>34</v>
      </c>
      <c r="T6" s="162" t="s">
        <v>53</v>
      </c>
      <c r="U6" s="162"/>
      <c r="V6" s="162"/>
      <c r="W6" s="162"/>
      <c r="X6" s="162" t="s">
        <v>2013</v>
      </c>
      <c r="Y6" s="162"/>
    </row>
    <row r="7" spans="1:25">
      <c r="A7" s="245" t="s">
        <v>1305</v>
      </c>
      <c r="B7" s="245" t="s">
        <v>66</v>
      </c>
      <c r="C7" s="245"/>
      <c r="D7" s="245"/>
      <c r="E7" s="245"/>
      <c r="F7" s="306"/>
      <c r="G7" s="246"/>
      <c r="H7" s="245"/>
      <c r="I7" s="245"/>
      <c r="J7" s="245"/>
      <c r="K7" s="245"/>
      <c r="L7" s="245">
        <v>161</v>
      </c>
      <c r="M7" s="245"/>
      <c r="N7" s="245"/>
      <c r="O7" s="245"/>
      <c r="P7" s="160">
        <f t="shared" si="0"/>
        <v>161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 t="shared" si="0"/>
        <v>0</v>
      </c>
      <c r="Q8" s="310"/>
      <c r="R8" s="160"/>
      <c r="S8" s="160"/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/>
      <c r="Q9" s="310"/>
      <c r="R9" s="160"/>
      <c r="S9" s="160"/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30</v>
      </c>
      <c r="K10" s="164">
        <f>SUM(K3:K9)</f>
        <v>0</v>
      </c>
      <c r="L10" s="164">
        <f>SUM(L3:L9)</f>
        <v>295</v>
      </c>
      <c r="M10" s="164">
        <f>SUM(M3:M9)</f>
        <v>216</v>
      </c>
      <c r="N10" s="164">
        <f>SUM(N3:N9)</f>
        <v>133</v>
      </c>
      <c r="O10" s="164">
        <f>SUM(O3:O9)</f>
        <v>0</v>
      </c>
      <c r="P10" s="164">
        <f>SUM(P3:P9)</f>
        <v>674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A16:F16"/>
    <mergeCell ref="H16:P16"/>
    <mergeCell ref="Q16:Y16"/>
    <mergeCell ref="B27:C27"/>
    <mergeCell ref="E27:E29"/>
    <mergeCell ref="F27:K29"/>
    <mergeCell ref="B28:C28"/>
    <mergeCell ref="B29:C29"/>
    <mergeCell ref="A1:F1"/>
    <mergeCell ref="H1:P1"/>
    <mergeCell ref="Q1:Y1"/>
    <mergeCell ref="B12:C12"/>
    <mergeCell ref="E12:E14"/>
    <mergeCell ref="F12:K14"/>
    <mergeCell ref="B13:C13"/>
    <mergeCell ref="B14:C14"/>
  </mergeCells>
  <conditionalFormatting sqref="W25 W10">
    <cfRule type="containsText" dxfId="220" priority="9" operator="containsText" text="Terminal 1">
      <formula>NOT(ISERROR(SEARCH("Terminal 1",W10)))</formula>
    </cfRule>
    <cfRule type="containsText" dxfId="219" priority="10" operator="containsText" text="OSCC">
      <formula>NOT(ISERROR(SEARCH("OSCC",W10)))</formula>
    </cfRule>
    <cfRule type="containsText" dxfId="218" priority="11" operator="containsText" text="GPC">
      <formula>NOT(ISERROR(SEARCH("GPC",W10)))</formula>
    </cfRule>
    <cfRule type="containsText" dxfId="217" priority="12" operator="containsText" text="Helsinki">
      <formula>NOT(ISERROR(SEARCH("Helsinki",W10)))</formula>
    </cfRule>
  </conditionalFormatting>
  <conditionalFormatting sqref="T18:T24">
    <cfRule type="containsText" dxfId="216" priority="5" operator="containsText" text="Terminal 1">
      <formula>NOT(ISERROR(SEARCH("Terminal 1",T18)))</formula>
    </cfRule>
    <cfRule type="containsText" dxfId="215" priority="6" operator="containsText" text="OSCC">
      <formula>NOT(ISERROR(SEARCH("OSCC",T18)))</formula>
    </cfRule>
    <cfRule type="containsText" dxfId="214" priority="7" operator="containsText" text="GPC">
      <formula>NOT(ISERROR(SEARCH("GPC",T18)))</formula>
    </cfRule>
    <cfRule type="containsText" dxfId="213" priority="8" operator="containsText" text="Helsinki">
      <formula>NOT(ISERROR(SEARCH("Helsinki",T18)))</formula>
    </cfRule>
  </conditionalFormatting>
  <conditionalFormatting sqref="T3:T9">
    <cfRule type="containsText" dxfId="212" priority="1" operator="containsText" text="Terminal 1">
      <formula>NOT(ISERROR(SEARCH("Terminal 1",T3)))</formula>
    </cfRule>
    <cfRule type="containsText" dxfId="211" priority="2" operator="containsText" text="OSCC">
      <formula>NOT(ISERROR(SEARCH("OSCC",T3)))</formula>
    </cfRule>
    <cfRule type="containsText" dxfId="210" priority="3" operator="containsText" text="GPC">
      <formula>NOT(ISERROR(SEARCH("GPC",T3)))</formula>
    </cfRule>
    <cfRule type="containsText" dxfId="209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B4BCDFF4-D9E3-4790-93EC-FCC705897BA9}">
      <formula1>"GPC, OSCC, Terminal 1, Helsinki"</formula1>
    </dataValidation>
  </dataValidations>
  <pageMargins left="0.7" right="0.7" top="0.75" bottom="0.75" header="0.3" footer="0.3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082C7-5143-47A3-BB11-7C0C5A44A692}">
  <sheetPr>
    <tabColor theme="9" tint="0.59999389629810485"/>
  </sheetPr>
  <dimension ref="A1:Z26"/>
  <sheetViews>
    <sheetView workbookViewId="0">
      <selection activeCell="M9" sqref="M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2.570312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6" ht="27">
      <c r="A1" s="730" t="s">
        <v>77</v>
      </c>
      <c r="B1" s="730"/>
      <c r="C1" s="730"/>
      <c r="D1" s="730"/>
      <c r="E1" s="730"/>
      <c r="F1" s="730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0"/>
      <c r="Q1" s="773" t="s">
        <v>2</v>
      </c>
      <c r="R1" s="773"/>
      <c r="S1" s="773"/>
      <c r="T1" s="773"/>
      <c r="U1" s="773"/>
      <c r="V1" s="773"/>
      <c r="W1" s="773"/>
      <c r="X1" s="773"/>
      <c r="Y1" s="773"/>
    </row>
    <row r="2" spans="1:26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6" ht="23.25">
      <c r="A3" s="158" t="s">
        <v>1066</v>
      </c>
      <c r="B3" s="158" t="s">
        <v>2827</v>
      </c>
      <c r="C3" s="207" t="s">
        <v>3140</v>
      </c>
      <c r="D3" s="158" t="s">
        <v>3107</v>
      </c>
      <c r="E3" s="158" t="s">
        <v>3141</v>
      </c>
      <c r="F3" s="236">
        <v>21</v>
      </c>
      <c r="G3" s="159"/>
      <c r="H3" s="158"/>
      <c r="I3" s="158"/>
      <c r="J3" s="158"/>
      <c r="K3" s="158"/>
      <c r="L3" s="207">
        <v>54</v>
      </c>
      <c r="M3" s="158"/>
      <c r="N3" s="158"/>
      <c r="O3" s="158"/>
      <c r="P3" s="160">
        <f>SUM(H3:O3)</f>
        <v>54</v>
      </c>
      <c r="Q3" s="309" t="s">
        <v>33</v>
      </c>
      <c r="R3" s="160">
        <v>111385</v>
      </c>
      <c r="S3" s="160" t="s">
        <v>34</v>
      </c>
      <c r="T3" s="162" t="s">
        <v>213</v>
      </c>
      <c r="U3" s="241"/>
      <c r="V3" s="162"/>
      <c r="W3" s="162">
        <v>1011785</v>
      </c>
      <c r="X3" s="162"/>
      <c r="Y3" s="162"/>
      <c r="Z3" s="283" t="s">
        <v>2013</v>
      </c>
    </row>
    <row r="4" spans="1:26">
      <c r="A4" s="158" t="s">
        <v>2108</v>
      </c>
      <c r="B4" s="158" t="s">
        <v>208</v>
      </c>
      <c r="C4" s="207" t="s">
        <v>3142</v>
      </c>
      <c r="D4" s="158" t="s">
        <v>1720</v>
      </c>
      <c r="E4" s="158" t="s">
        <v>3143</v>
      </c>
      <c r="F4" s="236">
        <v>11.8</v>
      </c>
      <c r="G4" s="159" t="s">
        <v>153</v>
      </c>
      <c r="H4" s="158"/>
      <c r="I4" s="158"/>
      <c r="J4" s="158"/>
      <c r="K4" s="158"/>
      <c r="L4" s="158"/>
      <c r="M4" s="158">
        <v>27</v>
      </c>
      <c r="N4" s="217">
        <v>107</v>
      </c>
      <c r="O4" s="207">
        <v>27</v>
      </c>
      <c r="P4" s="160">
        <f>SUM(H4:O4)</f>
        <v>161</v>
      </c>
      <c r="Q4" s="161" t="s">
        <v>31</v>
      </c>
      <c r="R4" s="160">
        <v>111401</v>
      </c>
      <c r="S4" s="163" t="s">
        <v>32</v>
      </c>
      <c r="T4" s="162" t="s">
        <v>53</v>
      </c>
      <c r="U4" s="162"/>
      <c r="V4" s="162"/>
      <c r="W4" s="162">
        <v>1011786</v>
      </c>
      <c r="X4" s="162"/>
      <c r="Y4" s="162"/>
    </row>
    <row r="5" spans="1:26">
      <c r="A5" s="158" t="s">
        <v>271</v>
      </c>
      <c r="B5" s="158" t="s">
        <v>208</v>
      </c>
      <c r="C5" s="207" t="s">
        <v>3144</v>
      </c>
      <c r="D5" s="158" t="s">
        <v>1720</v>
      </c>
      <c r="E5" s="158" t="s">
        <v>3143</v>
      </c>
      <c r="F5" s="236">
        <v>11.8</v>
      </c>
      <c r="G5" s="159" t="s">
        <v>251</v>
      </c>
      <c r="H5" s="158"/>
      <c r="I5" s="158"/>
      <c r="J5" s="158"/>
      <c r="K5" s="158"/>
      <c r="L5" s="158"/>
      <c r="M5" s="158"/>
      <c r="N5" s="158">
        <v>81</v>
      </c>
      <c r="O5" s="217">
        <v>80</v>
      </c>
      <c r="P5" s="160">
        <f>SUM(H5:O5)</f>
        <v>161</v>
      </c>
      <c r="Q5" s="161" t="s">
        <v>31</v>
      </c>
      <c r="R5" s="160">
        <v>111418</v>
      </c>
      <c r="S5" s="163" t="s">
        <v>32</v>
      </c>
      <c r="T5" s="162" t="s">
        <v>53</v>
      </c>
      <c r="U5" s="162"/>
      <c r="V5" s="162"/>
      <c r="W5" s="162">
        <v>1011787</v>
      </c>
      <c r="X5" s="162"/>
      <c r="Y5" s="162"/>
    </row>
    <row r="6" spans="1:26">
      <c r="A6" s="158"/>
      <c r="B6" s="158" t="s">
        <v>2095</v>
      </c>
      <c r="C6" s="158"/>
      <c r="D6" s="158"/>
      <c r="E6" s="158"/>
      <c r="F6" s="236"/>
      <c r="G6" s="159"/>
      <c r="H6" s="158"/>
      <c r="I6" s="158"/>
      <c r="J6" s="158"/>
      <c r="K6" s="158"/>
      <c r="L6" s="158">
        <v>243</v>
      </c>
      <c r="M6" s="158"/>
      <c r="N6" s="158"/>
      <c r="O6" s="158"/>
      <c r="P6" s="160">
        <f>SUM(H6:O6)</f>
        <v>243</v>
      </c>
      <c r="Q6" s="309" t="s">
        <v>33</v>
      </c>
      <c r="R6" s="160">
        <v>111377</v>
      </c>
      <c r="S6" s="160" t="s">
        <v>34</v>
      </c>
      <c r="T6" s="162" t="s">
        <v>53</v>
      </c>
      <c r="U6" s="162"/>
      <c r="V6" s="162"/>
      <c r="W6" s="162"/>
      <c r="X6" s="162"/>
      <c r="Y6" s="162"/>
    </row>
    <row r="7" spans="1:26">
      <c r="A7" s="164" t="s">
        <v>19</v>
      </c>
      <c r="B7" s="165"/>
      <c r="C7" s="165"/>
      <c r="D7" s="165"/>
      <c r="E7" s="164"/>
      <c r="F7" s="165"/>
      <c r="G7" s="165"/>
      <c r="H7" s="164">
        <f>SUM(H3:H6)</f>
        <v>0</v>
      </c>
      <c r="I7" s="164">
        <f>SUM(I3:I6)</f>
        <v>0</v>
      </c>
      <c r="J7" s="164">
        <f>SUM(J3:J6)</f>
        <v>0</v>
      </c>
      <c r="K7" s="164">
        <f>SUM(K3:K6)</f>
        <v>0</v>
      </c>
      <c r="L7" s="164">
        <f>SUM(L3:L6)</f>
        <v>297</v>
      </c>
      <c r="M7" s="164">
        <f>SUM(M3:M6)</f>
        <v>27</v>
      </c>
      <c r="N7" s="164">
        <f>SUM(N3:N6)</f>
        <v>188</v>
      </c>
      <c r="O7" s="164">
        <f>SUM(O3:O6)</f>
        <v>107</v>
      </c>
      <c r="P7" s="164">
        <f>SUM(P3:P6)</f>
        <v>619</v>
      </c>
      <c r="Q7" s="165"/>
      <c r="R7" s="165"/>
      <c r="S7" s="165"/>
      <c r="T7" s="165"/>
      <c r="U7" s="165"/>
      <c r="V7" s="165"/>
      <c r="W7" s="165"/>
      <c r="X7" s="165"/>
      <c r="Y7" s="165"/>
    </row>
    <row r="8" spans="1:26">
      <c r="A8" s="239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</row>
    <row r="9" spans="1:26">
      <c r="A9" s="240" t="s">
        <v>35</v>
      </c>
      <c r="B9" s="734" t="s">
        <v>36</v>
      </c>
      <c r="C9" s="734"/>
      <c r="D9" s="237"/>
      <c r="E9" s="735" t="s">
        <v>37</v>
      </c>
      <c r="F9" s="741"/>
      <c r="G9" s="741"/>
      <c r="H9" s="741"/>
      <c r="I9" s="741"/>
      <c r="J9" s="741"/>
      <c r="K9" s="741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</row>
    <row r="10" spans="1:26">
      <c r="A10" s="241" t="s">
        <v>38</v>
      </c>
      <c r="B10" s="737" t="s">
        <v>39</v>
      </c>
      <c r="C10" s="737"/>
      <c r="D10" s="237"/>
      <c r="E10" s="735"/>
      <c r="F10" s="741"/>
      <c r="G10" s="741"/>
      <c r="H10" s="741"/>
      <c r="I10" s="741"/>
      <c r="J10" s="741"/>
      <c r="K10" s="741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</row>
    <row r="11" spans="1:26">
      <c r="A11" s="242" t="s">
        <v>40</v>
      </c>
      <c r="B11" s="738"/>
      <c r="C11" s="738"/>
      <c r="D11" s="237"/>
      <c r="E11" s="735"/>
      <c r="F11" s="741"/>
      <c r="G11" s="741"/>
      <c r="H11" s="741"/>
      <c r="I11" s="741"/>
      <c r="J11" s="741"/>
      <c r="K11" s="741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</row>
    <row r="12" spans="1:26" ht="19.5" customHeight="1">
      <c r="A12" s="223" t="s">
        <v>41</v>
      </c>
      <c r="B12" s="225" t="s">
        <v>3128</v>
      </c>
      <c r="C12" s="224" t="s">
        <v>3129</v>
      </c>
      <c r="D12" s="230"/>
      <c r="E12" s="226"/>
      <c r="F12" s="227"/>
      <c r="G12" s="228"/>
      <c r="H12" s="229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</row>
    <row r="13" spans="1:26" ht="27">
      <c r="A13" s="739" t="s">
        <v>42</v>
      </c>
      <c r="B13" s="730"/>
      <c r="C13" s="730"/>
      <c r="D13" s="730"/>
      <c r="E13" s="730"/>
      <c r="F13" s="740"/>
      <c r="G13" s="79"/>
      <c r="H13" s="739" t="s">
        <v>43</v>
      </c>
      <c r="I13" s="730"/>
      <c r="J13" s="730"/>
      <c r="K13" s="730"/>
      <c r="L13" s="730"/>
      <c r="M13" s="730"/>
      <c r="N13" s="730"/>
      <c r="O13" s="730"/>
      <c r="P13" s="740"/>
      <c r="Q13" s="732" t="s">
        <v>2</v>
      </c>
      <c r="R13" s="733"/>
      <c r="S13" s="733"/>
      <c r="T13" s="733"/>
      <c r="U13" s="733"/>
      <c r="V13" s="733"/>
      <c r="W13" s="733"/>
      <c r="X13" s="733"/>
      <c r="Y13" s="774"/>
    </row>
    <row r="14" spans="1:26" ht="23.25">
      <c r="A14" s="154" t="s">
        <v>3</v>
      </c>
      <c r="B14" s="154" t="s">
        <v>4</v>
      </c>
      <c r="C14" s="154" t="s">
        <v>5</v>
      </c>
      <c r="D14" s="154" t="s">
        <v>6</v>
      </c>
      <c r="E14" s="154" t="s">
        <v>7</v>
      </c>
      <c r="F14" s="154" t="s">
        <v>8</v>
      </c>
      <c r="G14" s="155" t="s">
        <v>10</v>
      </c>
      <c r="H14" s="156" t="s">
        <v>11</v>
      </c>
      <c r="I14" s="156" t="s">
        <v>12</v>
      </c>
      <c r="J14" s="156" t="s">
        <v>13</v>
      </c>
      <c r="K14" s="156" t="s">
        <v>14</v>
      </c>
      <c r="L14" s="156" t="s">
        <v>15</v>
      </c>
      <c r="M14" s="156" t="s">
        <v>16</v>
      </c>
      <c r="N14" s="156" t="s">
        <v>17</v>
      </c>
      <c r="O14" s="157" t="s">
        <v>44</v>
      </c>
      <c r="P14" s="154" t="s">
        <v>19</v>
      </c>
      <c r="Q14" s="154" t="s">
        <v>20</v>
      </c>
      <c r="R14" s="154" t="s">
        <v>9</v>
      </c>
      <c r="S14" s="154" t="s">
        <v>21</v>
      </c>
      <c r="T14" s="154" t="s">
        <v>24</v>
      </c>
      <c r="U14" s="172" t="s">
        <v>25</v>
      </c>
      <c r="V14" s="154" t="s">
        <v>27</v>
      </c>
      <c r="W14" s="154" t="s">
        <v>28</v>
      </c>
      <c r="X14" s="154" t="s">
        <v>29</v>
      </c>
      <c r="Y14" s="154" t="s">
        <v>30</v>
      </c>
    </row>
    <row r="15" spans="1:26">
      <c r="A15" s="158"/>
      <c r="B15" s="158"/>
      <c r="C15" s="158"/>
      <c r="D15" s="158" t="s">
        <v>45</v>
      </c>
      <c r="E15" s="158"/>
      <c r="F15" s="158"/>
      <c r="G15" s="159"/>
      <c r="H15" s="158"/>
      <c r="I15" s="158"/>
      <c r="J15" s="158"/>
      <c r="K15" s="158"/>
      <c r="L15" s="158"/>
      <c r="M15" s="158"/>
      <c r="N15" s="158"/>
      <c r="O15" s="158"/>
      <c r="P15" s="160">
        <f>SUM(H15:O15)</f>
        <v>0</v>
      </c>
      <c r="Q15" s="161" t="s">
        <v>31</v>
      </c>
      <c r="R15" s="160"/>
      <c r="S15" s="160" t="s">
        <v>32</v>
      </c>
      <c r="T15" s="162"/>
      <c r="U15" s="162"/>
      <c r="V15" s="162"/>
      <c r="W15" s="162"/>
      <c r="X15" s="162"/>
      <c r="Y15" s="162"/>
    </row>
    <row r="16" spans="1:26">
      <c r="A16" s="158"/>
      <c r="B16" s="158"/>
      <c r="C16" s="158"/>
      <c r="D16" s="158"/>
      <c r="E16" s="158"/>
      <c r="F16" s="158"/>
      <c r="G16" s="159"/>
      <c r="H16" s="158"/>
      <c r="I16" s="158"/>
      <c r="J16" s="158"/>
      <c r="K16" s="158"/>
      <c r="L16" s="158"/>
      <c r="M16" s="158"/>
      <c r="N16" s="158"/>
      <c r="O16" s="158"/>
      <c r="P16" s="160">
        <f>SUM(H16:O16)</f>
        <v>0</v>
      </c>
      <c r="Q16" s="161" t="s">
        <v>31</v>
      </c>
      <c r="R16" s="160"/>
      <c r="S16" s="160" t="s">
        <v>32</v>
      </c>
      <c r="T16" s="162"/>
      <c r="U16" s="162"/>
      <c r="V16" s="162"/>
      <c r="W16" s="162"/>
      <c r="X16" s="162"/>
      <c r="Y16" s="162"/>
    </row>
    <row r="17" spans="1:25">
      <c r="A17" s="158"/>
      <c r="B17" s="158"/>
      <c r="C17" s="158"/>
      <c r="D17" s="158"/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0" t="s">
        <v>33</v>
      </c>
      <c r="R17" s="160"/>
      <c r="S17" s="163" t="s">
        <v>32</v>
      </c>
      <c r="T17" s="162"/>
      <c r="U17" s="162"/>
      <c r="V17" s="162"/>
      <c r="W17" s="162"/>
      <c r="X17" s="162"/>
      <c r="Y17" s="162"/>
    </row>
    <row r="18" spans="1:25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0" t="s">
        <v>33</v>
      </c>
      <c r="R18" s="160"/>
      <c r="S18" s="160" t="s">
        <v>34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0" t="s">
        <v>34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64" t="s">
        <v>19</v>
      </c>
      <c r="B22" s="165"/>
      <c r="C22" s="165"/>
      <c r="D22" s="165"/>
      <c r="E22" s="164"/>
      <c r="F22" s="165"/>
      <c r="G22" s="165"/>
      <c r="H22" s="164">
        <f>SUM(H15:H21)</f>
        <v>0</v>
      </c>
      <c r="I22" s="164">
        <f>SUM(I15:I21)</f>
        <v>0</v>
      </c>
      <c r="J22" s="164">
        <f>SUM(J15:J21)</f>
        <v>0</v>
      </c>
      <c r="K22" s="164">
        <f>SUM(K15:K21)</f>
        <v>0</v>
      </c>
      <c r="L22" s="164">
        <f>SUM(L15:L21)</f>
        <v>0</v>
      </c>
      <c r="M22" s="164">
        <f>SUM(M15:M21)</f>
        <v>0</v>
      </c>
      <c r="N22" s="164">
        <f>SUM(N15:N21)</f>
        <v>0</v>
      </c>
      <c r="O22" s="164">
        <f>SUM(O15:O21)</f>
        <v>0</v>
      </c>
      <c r="P22" s="164">
        <f>SUM(P15:P21)</f>
        <v>0</v>
      </c>
      <c r="Q22" s="165"/>
      <c r="R22" s="165"/>
      <c r="S22" s="165"/>
      <c r="T22" s="165"/>
      <c r="U22" s="165"/>
      <c r="V22" s="165"/>
      <c r="W22" s="165"/>
      <c r="X22" s="165"/>
      <c r="Y22" s="165"/>
    </row>
    <row r="23" spans="1:25">
      <c r="A23" s="239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</row>
    <row r="24" spans="1:25">
      <c r="A24" s="240" t="s">
        <v>35</v>
      </c>
      <c r="B24" s="734" t="s">
        <v>36</v>
      </c>
      <c r="C24" s="734"/>
      <c r="D24" s="237"/>
      <c r="E24" s="735" t="s">
        <v>37</v>
      </c>
      <c r="F24" s="741"/>
      <c r="G24" s="742"/>
      <c r="H24" s="742"/>
      <c r="I24" s="742"/>
      <c r="J24" s="742"/>
      <c r="K24" s="742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</row>
    <row r="25" spans="1:25">
      <c r="A25" s="241" t="s">
        <v>38</v>
      </c>
      <c r="B25" s="737" t="s">
        <v>39</v>
      </c>
      <c r="C25" s="737"/>
      <c r="D25" s="237"/>
      <c r="E25" s="735"/>
      <c r="F25" s="742"/>
      <c r="G25" s="742"/>
      <c r="H25" s="742"/>
      <c r="I25" s="742"/>
      <c r="J25" s="742"/>
      <c r="K25" s="742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</row>
    <row r="26" spans="1:25">
      <c r="A26" s="242" t="s">
        <v>40</v>
      </c>
      <c r="B26" s="738"/>
      <c r="C26" s="738"/>
      <c r="D26" s="237"/>
      <c r="E26" s="735"/>
      <c r="F26" s="742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</row>
  </sheetData>
  <mergeCells count="16">
    <mergeCell ref="A13:F13"/>
    <mergeCell ref="H13:P13"/>
    <mergeCell ref="Q13:Y13"/>
    <mergeCell ref="B24:C24"/>
    <mergeCell ref="E24:E26"/>
    <mergeCell ref="F24:K26"/>
    <mergeCell ref="B25:C25"/>
    <mergeCell ref="B26:C26"/>
    <mergeCell ref="A1:F1"/>
    <mergeCell ref="H1:P1"/>
    <mergeCell ref="Q1:Y1"/>
    <mergeCell ref="B9:C9"/>
    <mergeCell ref="E9:E11"/>
    <mergeCell ref="F9:K11"/>
    <mergeCell ref="B10:C10"/>
    <mergeCell ref="B11:C11"/>
  </mergeCells>
  <conditionalFormatting sqref="W22 W7 T3:T6">
    <cfRule type="containsText" dxfId="208" priority="9" operator="containsText" text="Terminal 1">
      <formula>NOT(ISERROR(SEARCH("Terminal 1",T3)))</formula>
    </cfRule>
    <cfRule type="containsText" dxfId="207" priority="10" operator="containsText" text="OSCC">
      <formula>NOT(ISERROR(SEARCH("OSCC",T3)))</formula>
    </cfRule>
    <cfRule type="containsText" dxfId="206" priority="11" operator="containsText" text="GPC">
      <formula>NOT(ISERROR(SEARCH("GPC",T3)))</formula>
    </cfRule>
    <cfRule type="containsText" dxfId="205" priority="12" operator="containsText" text="Helsinki">
      <formula>NOT(ISERROR(SEARCH("Helsinki",T3)))</formula>
    </cfRule>
  </conditionalFormatting>
  <conditionalFormatting sqref="T15:T21">
    <cfRule type="containsText" dxfId="204" priority="5" operator="containsText" text="Terminal 1">
      <formula>NOT(ISERROR(SEARCH("Terminal 1",T15)))</formula>
    </cfRule>
    <cfRule type="containsText" dxfId="203" priority="6" operator="containsText" text="OSCC">
      <formula>NOT(ISERROR(SEARCH("OSCC",T15)))</formula>
    </cfRule>
    <cfRule type="containsText" dxfId="202" priority="7" operator="containsText" text="GPC">
      <formula>NOT(ISERROR(SEARCH("GPC",T15)))</formula>
    </cfRule>
    <cfRule type="containsText" dxfId="201" priority="8" operator="containsText" text="Helsinki">
      <formula>NOT(ISERROR(SEARCH("Helsinki",T15)))</formula>
    </cfRule>
  </conditionalFormatting>
  <dataValidations count="1">
    <dataValidation type="list" showInputMessage="1" showErrorMessage="1" sqref="W7 W22 T15:T21 T3:T6" xr:uid="{0EC29CDA-FB30-4AD8-9A71-DE14879D0F54}">
      <formula1>"GPC, OSCC, Terminal 1, Helsinki"</formula1>
    </dataValidation>
  </dataValidations>
  <pageMargins left="0.7" right="0.7" top="0.75" bottom="0.75" header="0.3" footer="0.3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5945-360B-4D13-A128-5D2EAAF55709}">
  <sheetPr>
    <tabColor rgb="FF7030A0"/>
  </sheetPr>
  <dimension ref="A1:Y29"/>
  <sheetViews>
    <sheetView workbookViewId="0">
      <selection activeCell="R4" sqref="R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4.85546875" bestFit="1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3069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25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>
      <c r="A3" s="245" t="s">
        <v>388</v>
      </c>
      <c r="B3" s="245" t="s">
        <v>66</v>
      </c>
      <c r="C3" s="245" t="s">
        <v>3145</v>
      </c>
      <c r="D3" s="245" t="s">
        <v>225</v>
      </c>
      <c r="E3" s="245" t="s">
        <v>3146</v>
      </c>
      <c r="F3" s="306">
        <v>10.3</v>
      </c>
      <c r="G3" s="246"/>
      <c r="H3" s="245"/>
      <c r="I3" s="245"/>
      <c r="J3" s="245"/>
      <c r="K3" s="245"/>
      <c r="L3" s="245"/>
      <c r="M3" s="245"/>
      <c r="N3" s="245"/>
      <c r="O3" s="245"/>
      <c r="P3" s="272">
        <f>SUM(H3:O3)</f>
        <v>0</v>
      </c>
      <c r="Q3" s="161" t="s">
        <v>31</v>
      </c>
      <c r="R3" s="272"/>
      <c r="S3" s="272" t="s">
        <v>32</v>
      </c>
      <c r="T3" s="307" t="s">
        <v>53</v>
      </c>
      <c r="U3" s="308" t="s">
        <v>35</v>
      </c>
      <c r="V3" s="307"/>
      <c r="W3" s="307"/>
      <c r="X3" s="307" t="s">
        <v>388</v>
      </c>
      <c r="Y3" s="307"/>
    </row>
    <row r="4" spans="1:25">
      <c r="A4" s="158" t="s">
        <v>71</v>
      </c>
      <c r="B4" s="158" t="s">
        <v>72</v>
      </c>
      <c r="C4" s="158" t="s">
        <v>3147</v>
      </c>
      <c r="D4" s="158" t="s">
        <v>3148</v>
      </c>
      <c r="E4" s="158" t="s">
        <v>3149</v>
      </c>
      <c r="F4" s="236">
        <v>14.3</v>
      </c>
      <c r="G4" s="159"/>
      <c r="H4" s="158"/>
      <c r="I4" s="158"/>
      <c r="J4" s="158"/>
      <c r="K4" s="158"/>
      <c r="L4" s="158"/>
      <c r="M4" s="207">
        <v>107</v>
      </c>
      <c r="N4" s="207">
        <v>54</v>
      </c>
      <c r="O4" s="158"/>
      <c r="P4" s="160">
        <f>SUM(H4:O4)</f>
        <v>161</v>
      </c>
      <c r="Q4" s="160" t="s">
        <v>33</v>
      </c>
      <c r="R4" s="160">
        <v>111315</v>
      </c>
      <c r="S4" s="160" t="s">
        <v>34</v>
      </c>
      <c r="T4" s="162" t="s">
        <v>53</v>
      </c>
      <c r="U4" s="240" t="s">
        <v>35</v>
      </c>
      <c r="V4" s="162"/>
      <c r="W4" s="162">
        <v>1011678</v>
      </c>
      <c r="X4" s="162"/>
      <c r="Y4" s="162"/>
    </row>
    <row r="5" spans="1:25">
      <c r="A5" s="248" t="s">
        <v>2225</v>
      </c>
      <c r="B5" s="248" t="s">
        <v>360</v>
      </c>
      <c r="C5" s="248" t="s">
        <v>3150</v>
      </c>
      <c r="D5" s="248" t="s">
        <v>3151</v>
      </c>
      <c r="E5" s="248" t="s">
        <v>3152</v>
      </c>
      <c r="F5" s="236">
        <v>15.8</v>
      </c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0" t="s">
        <v>33</v>
      </c>
      <c r="R5" s="160"/>
      <c r="S5" s="160" t="s">
        <v>34</v>
      </c>
      <c r="T5" s="162" t="s">
        <v>59</v>
      </c>
      <c r="U5" s="241" t="s">
        <v>38</v>
      </c>
      <c r="V5" s="162"/>
      <c r="W5" s="162"/>
      <c r="X5" s="162"/>
      <c r="Y5" s="162"/>
    </row>
    <row r="6" spans="1:25">
      <c r="A6" s="158" t="s">
        <v>2811</v>
      </c>
      <c r="B6" s="158" t="s">
        <v>2812</v>
      </c>
      <c r="C6" s="158" t="s">
        <v>3153</v>
      </c>
      <c r="D6" s="158" t="s">
        <v>2814</v>
      </c>
      <c r="E6" s="158" t="s">
        <v>3154</v>
      </c>
      <c r="F6" s="236">
        <v>16.3</v>
      </c>
      <c r="G6" s="159"/>
      <c r="H6" s="158"/>
      <c r="I6" s="158"/>
      <c r="J6" s="207">
        <v>30</v>
      </c>
      <c r="K6" s="158"/>
      <c r="L6" s="158"/>
      <c r="M6" s="158"/>
      <c r="N6" s="158"/>
      <c r="O6" s="158"/>
      <c r="P6" s="160">
        <f>SUM(H6:O6)</f>
        <v>30</v>
      </c>
      <c r="Q6" s="160" t="s">
        <v>33</v>
      </c>
      <c r="R6" s="160">
        <v>111317</v>
      </c>
      <c r="S6" s="160" t="s">
        <v>34</v>
      </c>
      <c r="T6" s="162" t="s">
        <v>53</v>
      </c>
      <c r="U6" s="240" t="s">
        <v>35</v>
      </c>
      <c r="V6" s="162"/>
      <c r="W6" s="162">
        <v>1011679</v>
      </c>
      <c r="X6" s="162"/>
      <c r="Y6" s="162"/>
    </row>
    <row r="7" spans="1:25">
      <c r="A7" s="158" t="s">
        <v>788</v>
      </c>
      <c r="B7" s="158" t="s">
        <v>66</v>
      </c>
      <c r="C7" s="158" t="s">
        <v>3155</v>
      </c>
      <c r="D7" s="158" t="s">
        <v>225</v>
      </c>
      <c r="E7" s="158" t="s">
        <v>3146</v>
      </c>
      <c r="F7" s="236">
        <v>10.3</v>
      </c>
      <c r="G7" s="159"/>
      <c r="H7" s="158"/>
      <c r="I7" s="158"/>
      <c r="J7" s="158"/>
      <c r="K7" s="158"/>
      <c r="L7" s="207">
        <v>161</v>
      </c>
      <c r="M7" s="158"/>
      <c r="N7" s="158"/>
      <c r="O7" s="158"/>
      <c r="P7" s="160">
        <f>SUM(H7:O7)</f>
        <v>161</v>
      </c>
      <c r="Q7" s="161" t="s">
        <v>31</v>
      </c>
      <c r="R7" s="160">
        <v>111311</v>
      </c>
      <c r="S7" s="163" t="s">
        <v>32</v>
      </c>
      <c r="T7" s="162" t="s">
        <v>53</v>
      </c>
      <c r="U7" s="240" t="s">
        <v>35</v>
      </c>
      <c r="V7" s="162"/>
      <c r="W7" s="162">
        <v>1011680</v>
      </c>
      <c r="X7" s="162"/>
      <c r="Y7" s="162"/>
    </row>
    <row r="8" spans="1:25">
      <c r="A8" s="158" t="s">
        <v>3156</v>
      </c>
      <c r="B8" s="158" t="s">
        <v>192</v>
      </c>
      <c r="C8" s="158" t="s">
        <v>3157</v>
      </c>
      <c r="D8" s="158" t="s">
        <v>747</v>
      </c>
      <c r="E8" s="158" t="s">
        <v>3158</v>
      </c>
      <c r="F8" s="236">
        <v>9.6999999999999993</v>
      </c>
      <c r="G8" s="159"/>
      <c r="H8" s="158"/>
      <c r="I8" s="158"/>
      <c r="J8" s="158"/>
      <c r="K8" s="158"/>
      <c r="L8" s="207">
        <v>134</v>
      </c>
      <c r="M8" s="207">
        <v>27</v>
      </c>
      <c r="N8" s="158"/>
      <c r="O8" s="158"/>
      <c r="P8" s="160">
        <f>SUM(H8:O8)</f>
        <v>161</v>
      </c>
      <c r="Q8" s="161" t="s">
        <v>31</v>
      </c>
      <c r="R8" s="160">
        <v>111314</v>
      </c>
      <c r="S8" s="163" t="s">
        <v>32</v>
      </c>
      <c r="T8" s="162" t="s">
        <v>59</v>
      </c>
      <c r="U8" s="241" t="s">
        <v>38</v>
      </c>
      <c r="V8" s="162"/>
      <c r="W8" s="162">
        <v>1011681</v>
      </c>
      <c r="X8" s="162"/>
      <c r="Y8" s="162"/>
    </row>
    <row r="9" spans="1:25">
      <c r="A9" s="158" t="s">
        <v>1771</v>
      </c>
      <c r="B9" s="158" t="s">
        <v>192</v>
      </c>
      <c r="C9" s="158" t="s">
        <v>3159</v>
      </c>
      <c r="D9" s="158" t="s">
        <v>747</v>
      </c>
      <c r="E9" s="158" t="s">
        <v>3158</v>
      </c>
      <c r="F9" s="236">
        <v>9.6999999999999993</v>
      </c>
      <c r="G9" s="159"/>
      <c r="H9" s="158"/>
      <c r="I9" s="158"/>
      <c r="J9" s="158"/>
      <c r="K9" s="158"/>
      <c r="L9" s="207">
        <v>80</v>
      </c>
      <c r="M9" s="207">
        <v>81</v>
      </c>
      <c r="N9" s="158"/>
      <c r="O9" s="158"/>
      <c r="P9" s="160">
        <f>SUM(H9:O9)</f>
        <v>161</v>
      </c>
      <c r="Q9" s="161" t="s">
        <v>31</v>
      </c>
      <c r="R9" s="160">
        <v>111316</v>
      </c>
      <c r="S9" s="163" t="s">
        <v>32</v>
      </c>
      <c r="T9" s="162" t="s">
        <v>59</v>
      </c>
      <c r="U9" s="241" t="s">
        <v>38</v>
      </c>
      <c r="V9" s="162"/>
      <c r="W9" s="162">
        <v>1011682</v>
      </c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30</v>
      </c>
      <c r="K10" s="164">
        <f>SUM(K3:K9)</f>
        <v>0</v>
      </c>
      <c r="L10" s="164">
        <f>SUM(L3:L9)</f>
        <v>375</v>
      </c>
      <c r="M10" s="164">
        <f>SUM(M3:M9)</f>
        <v>215</v>
      </c>
      <c r="N10" s="164">
        <f>SUM(N3:N9)</f>
        <v>54</v>
      </c>
      <c r="O10" s="164">
        <f>SUM(O3:O9)</f>
        <v>0</v>
      </c>
      <c r="P10" s="164">
        <f>SUM(P3:P9)</f>
        <v>674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25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Q1:Y1"/>
    <mergeCell ref="Q16:Y16"/>
    <mergeCell ref="A16:F16"/>
    <mergeCell ref="H16:P16"/>
    <mergeCell ref="B27:C27"/>
    <mergeCell ref="E27:E29"/>
    <mergeCell ref="F27:K29"/>
    <mergeCell ref="B28:C28"/>
    <mergeCell ref="B29:C29"/>
    <mergeCell ref="A1:F1"/>
    <mergeCell ref="H1:P1"/>
    <mergeCell ref="B12:C12"/>
    <mergeCell ref="E12:E14"/>
    <mergeCell ref="F12:K14"/>
    <mergeCell ref="B13:C13"/>
    <mergeCell ref="B14:C14"/>
  </mergeCells>
  <conditionalFormatting sqref="W25 W10">
    <cfRule type="containsText" dxfId="200" priority="9" operator="containsText" text="Terminal 1">
      <formula>NOT(ISERROR(SEARCH("Terminal 1",W10)))</formula>
    </cfRule>
    <cfRule type="containsText" dxfId="199" priority="10" operator="containsText" text="OSCC">
      <formula>NOT(ISERROR(SEARCH("OSCC",W10)))</formula>
    </cfRule>
    <cfRule type="containsText" dxfId="198" priority="11" operator="containsText" text="GPC">
      <formula>NOT(ISERROR(SEARCH("GPC",W10)))</formula>
    </cfRule>
    <cfRule type="containsText" dxfId="197" priority="12" operator="containsText" text="Helsinki">
      <formula>NOT(ISERROR(SEARCH("Helsinki",W10)))</formula>
    </cfRule>
  </conditionalFormatting>
  <conditionalFormatting sqref="T18:T24">
    <cfRule type="containsText" dxfId="196" priority="5" operator="containsText" text="Terminal 1">
      <formula>NOT(ISERROR(SEARCH("Terminal 1",T18)))</formula>
    </cfRule>
    <cfRule type="containsText" dxfId="195" priority="6" operator="containsText" text="OSCC">
      <formula>NOT(ISERROR(SEARCH("OSCC",T18)))</formula>
    </cfRule>
    <cfRule type="containsText" dxfId="194" priority="7" operator="containsText" text="GPC">
      <formula>NOT(ISERROR(SEARCH("GPC",T18)))</formula>
    </cfRule>
    <cfRule type="containsText" dxfId="193" priority="8" operator="containsText" text="Helsinki">
      <formula>NOT(ISERROR(SEARCH("Helsinki",T18)))</formula>
    </cfRule>
  </conditionalFormatting>
  <conditionalFormatting sqref="T3:T9">
    <cfRule type="containsText" dxfId="192" priority="1" operator="containsText" text="Terminal 1">
      <formula>NOT(ISERROR(SEARCH("Terminal 1",T3)))</formula>
    </cfRule>
    <cfRule type="containsText" dxfId="191" priority="2" operator="containsText" text="OSCC">
      <formula>NOT(ISERROR(SEARCH("OSCC",T3)))</formula>
    </cfRule>
    <cfRule type="containsText" dxfId="190" priority="3" operator="containsText" text="GPC">
      <formula>NOT(ISERROR(SEARCH("GPC",T3)))</formula>
    </cfRule>
    <cfRule type="containsText" dxfId="189" priority="4" operator="containsText" text="Helsinki">
      <formula>NOT(ISERROR(SEARCH("Helsinki",T3)))</formula>
    </cfRule>
  </conditionalFormatting>
  <dataValidations count="1">
    <dataValidation type="list" showInputMessage="1" showErrorMessage="1" sqref="W10 W25 T18:T24 T3:T9" xr:uid="{D1F93B62-F5A0-4438-940F-27581024EECB}">
      <formula1>"GPC, OSCC, Terminal 1, Helsinki"</formula1>
    </dataValidation>
  </dataValidations>
  <pageMargins left="0.7" right="0.7" top="0.75" bottom="0.75" header="0.3" footer="0.3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24CC-91E2-4FB3-B8A8-19335DD17DD7}">
  <sheetPr>
    <tabColor rgb="FF7030A0"/>
  </sheetPr>
  <dimension ref="A1:Y29"/>
  <sheetViews>
    <sheetView workbookViewId="0">
      <selection activeCell="R3" sqref="R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8.85546875" customWidth="1"/>
    <col min="22" max="22" width="10.28515625" bestFit="1" customWidth="1"/>
    <col min="23" max="23" width="12.42578125" customWidth="1"/>
    <col min="24" max="24" width="8.85546875" bestFit="1" customWidth="1"/>
    <col min="25" max="25" width="38.5703125" customWidth="1"/>
    <col min="26" max="28" width="9.140625" bestFit="1" customWidth="1"/>
    <col min="29" max="29" width="10.42578125" bestFit="1" customWidth="1"/>
  </cols>
  <sheetData>
    <row r="1" spans="1:25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3160</v>
      </c>
      <c r="R1" s="730"/>
      <c r="S1" s="730"/>
      <c r="T1" s="730"/>
      <c r="U1" s="730"/>
      <c r="V1" s="730"/>
      <c r="W1" s="730"/>
      <c r="X1" s="730"/>
      <c r="Y1" s="731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3161</v>
      </c>
      <c r="V2" s="172" t="s">
        <v>27</v>
      </c>
      <c r="W2" s="172" t="s">
        <v>28</v>
      </c>
      <c r="X2" s="172" t="s">
        <v>29</v>
      </c>
      <c r="Y2" s="172" t="s">
        <v>30</v>
      </c>
    </row>
    <row r="3" spans="1:25" ht="23.25">
      <c r="A3" s="158" t="s">
        <v>291</v>
      </c>
      <c r="B3" s="158" t="s">
        <v>2095</v>
      </c>
      <c r="C3" s="158"/>
      <c r="D3" s="158"/>
      <c r="E3" s="158"/>
      <c r="F3" s="158"/>
      <c r="G3" s="159"/>
      <c r="H3" s="158"/>
      <c r="I3" s="158"/>
      <c r="J3" s="158"/>
      <c r="K3" s="207">
        <v>81</v>
      </c>
      <c r="L3" s="158">
        <v>486</v>
      </c>
      <c r="M3" s="158"/>
      <c r="N3" s="158"/>
      <c r="O3" s="158"/>
      <c r="P3" s="160">
        <f>SUM(H3:O3)</f>
        <v>567</v>
      </c>
      <c r="Q3" s="160" t="s">
        <v>33</v>
      </c>
      <c r="R3" s="160">
        <v>111276</v>
      </c>
      <c r="S3" s="160" t="s">
        <v>34</v>
      </c>
      <c r="T3" s="162"/>
      <c r="U3" s="162" t="s">
        <v>2548</v>
      </c>
      <c r="V3" s="162"/>
      <c r="W3" s="162"/>
      <c r="X3" s="162"/>
      <c r="Y3" s="162"/>
    </row>
    <row r="4" spans="1:25">
      <c r="A4" s="158" t="s">
        <v>788</v>
      </c>
      <c r="B4" s="158" t="s">
        <v>66</v>
      </c>
      <c r="C4" s="158" t="s">
        <v>3162</v>
      </c>
      <c r="D4" s="158" t="s">
        <v>338</v>
      </c>
      <c r="E4" s="244" t="s">
        <v>3163</v>
      </c>
      <c r="F4" s="158">
        <v>10.3</v>
      </c>
      <c r="G4" s="159"/>
      <c r="H4" s="158"/>
      <c r="I4" s="158"/>
      <c r="J4" s="158"/>
      <c r="K4" s="207">
        <v>161</v>
      </c>
      <c r="L4" s="158"/>
      <c r="M4" s="158"/>
      <c r="N4" s="158"/>
      <c r="O4" s="158"/>
      <c r="P4" s="160">
        <f>SUM(H4:O4)</f>
        <v>161</v>
      </c>
      <c r="Q4" s="161" t="s">
        <v>31</v>
      </c>
      <c r="R4" s="160">
        <v>111279</v>
      </c>
      <c r="S4" s="163" t="s">
        <v>32</v>
      </c>
      <c r="T4" s="162" t="s">
        <v>53</v>
      </c>
      <c r="U4" s="162"/>
      <c r="V4" s="162"/>
      <c r="W4" s="162">
        <v>1011668</v>
      </c>
      <c r="X4" s="162"/>
      <c r="Y4" s="162"/>
    </row>
    <row r="5" spans="1:25">
      <c r="A5" s="158" t="s">
        <v>788</v>
      </c>
      <c r="B5" s="158" t="s">
        <v>66</v>
      </c>
      <c r="C5" s="158" t="s">
        <v>3164</v>
      </c>
      <c r="D5" s="158" t="s">
        <v>338</v>
      </c>
      <c r="E5" s="244" t="s">
        <v>3163</v>
      </c>
      <c r="F5" s="158">
        <v>10.3</v>
      </c>
      <c r="G5" s="159"/>
      <c r="H5" s="158"/>
      <c r="I5" s="158"/>
      <c r="J5" s="158"/>
      <c r="K5" s="207">
        <v>161</v>
      </c>
      <c r="L5" s="158"/>
      <c r="M5" s="158"/>
      <c r="N5" s="158"/>
      <c r="O5" s="158"/>
      <c r="P5" s="160">
        <f>SUM(H5:O5)</f>
        <v>161</v>
      </c>
      <c r="Q5" s="161" t="s">
        <v>31</v>
      </c>
      <c r="R5" s="160">
        <v>111280</v>
      </c>
      <c r="S5" s="163" t="s">
        <v>32</v>
      </c>
      <c r="T5" s="162" t="s">
        <v>53</v>
      </c>
      <c r="U5" s="162"/>
      <c r="V5" s="162"/>
      <c r="W5" s="162">
        <v>1011669</v>
      </c>
      <c r="X5" s="162"/>
      <c r="Y5" s="162"/>
    </row>
    <row r="6" spans="1:25">
      <c r="A6" s="158"/>
      <c r="B6" s="158"/>
      <c r="C6" s="158"/>
      <c r="D6" s="158"/>
      <c r="E6" s="158"/>
      <c r="F6" s="158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0" t="s">
        <v>33</v>
      </c>
      <c r="R6" s="160"/>
      <c r="S6" s="160" t="s">
        <v>34</v>
      </c>
      <c r="T6" s="162"/>
      <c r="U6" s="162"/>
      <c r="V6" s="162"/>
      <c r="W6" s="162"/>
      <c r="X6" s="162"/>
      <c r="Y6" s="162"/>
    </row>
    <row r="7" spans="1:25">
      <c r="A7" s="158"/>
      <c r="B7" s="158"/>
      <c r="C7" s="158"/>
      <c r="D7" s="158"/>
      <c r="E7" s="158"/>
      <c r="F7" s="158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0" t="s">
        <v>33</v>
      </c>
      <c r="R7" s="160"/>
      <c r="S7" s="160" t="s">
        <v>34</v>
      </c>
      <c r="T7" s="162"/>
      <c r="U7" s="162"/>
      <c r="V7" s="162"/>
      <c r="W7" s="162"/>
      <c r="X7" s="162"/>
      <c r="Y7" s="162"/>
    </row>
    <row r="8" spans="1:25">
      <c r="A8" s="158"/>
      <c r="B8" s="158"/>
      <c r="C8" s="158"/>
      <c r="D8" s="158"/>
      <c r="E8" s="158"/>
      <c r="F8" s="158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  <c r="Y8" s="162"/>
    </row>
    <row r="9" spans="1:25">
      <c r="A9" s="158"/>
      <c r="B9" s="158"/>
      <c r="C9" s="158"/>
      <c r="D9" s="158"/>
      <c r="E9" s="158"/>
      <c r="F9" s="158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  <c r="Y9" s="162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403</v>
      </c>
      <c r="L10" s="164">
        <f>SUM(L3:L9)</f>
        <v>486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889</v>
      </c>
      <c r="Q10" s="165"/>
      <c r="R10" s="165"/>
      <c r="S10" s="165"/>
      <c r="T10" s="165"/>
      <c r="U10" s="165"/>
      <c r="V10" s="165"/>
      <c r="W10" s="165"/>
      <c r="X10" s="165"/>
      <c r="Y10" s="165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2" t="s">
        <v>2</v>
      </c>
      <c r="R16" s="733"/>
      <c r="S16" s="733"/>
      <c r="T16" s="733"/>
      <c r="U16" s="733"/>
      <c r="V16" s="733"/>
      <c r="W16" s="733"/>
      <c r="X16" s="733"/>
      <c r="Y16" s="774"/>
    </row>
    <row r="17" spans="1:25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72" t="s">
        <v>3161</v>
      </c>
      <c r="V17" s="154" t="s">
        <v>27</v>
      </c>
      <c r="W17" s="154" t="s">
        <v>28</v>
      </c>
      <c r="X17" s="154" t="s">
        <v>29</v>
      </c>
      <c r="Y17" s="154" t="s">
        <v>30</v>
      </c>
    </row>
    <row r="18" spans="1:25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  <c r="Y18" s="162"/>
    </row>
    <row r="19" spans="1:25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  <c r="Y19" s="162"/>
    </row>
    <row r="20" spans="1:25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  <c r="Y20" s="162"/>
    </row>
    <row r="21" spans="1:25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  <c r="Y21" s="162"/>
    </row>
    <row r="22" spans="1:25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  <c r="Y22" s="162"/>
    </row>
    <row r="23" spans="1:25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  <c r="Y23" s="162"/>
    </row>
    <row r="24" spans="1:25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  <c r="Y24" s="162"/>
    </row>
    <row r="25" spans="1:25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  <c r="Y25" s="165"/>
    </row>
    <row r="26" spans="1:2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</row>
    <row r="27" spans="1:25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</row>
    <row r="28" spans="1:25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</row>
    <row r="29" spans="1:25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</row>
  </sheetData>
  <mergeCells count="16">
    <mergeCell ref="Q1:Y1"/>
    <mergeCell ref="Q16:Y16"/>
    <mergeCell ref="A16:F16"/>
    <mergeCell ref="H16:P16"/>
    <mergeCell ref="B27:C27"/>
    <mergeCell ref="E27:E29"/>
    <mergeCell ref="F27:K29"/>
    <mergeCell ref="B28:C28"/>
    <mergeCell ref="B29:C29"/>
    <mergeCell ref="A1:F1"/>
    <mergeCell ref="H1:P1"/>
    <mergeCell ref="B12:C12"/>
    <mergeCell ref="E12:E14"/>
    <mergeCell ref="F12:K14"/>
    <mergeCell ref="B13:C13"/>
    <mergeCell ref="B14:C14"/>
  </mergeCells>
  <conditionalFormatting sqref="W25 W10">
    <cfRule type="containsText" dxfId="188" priority="9" operator="containsText" text="Terminal 1">
      <formula>NOT(ISERROR(SEARCH("Terminal 1",W10)))</formula>
    </cfRule>
    <cfRule type="containsText" dxfId="187" priority="10" operator="containsText" text="OSCC">
      <formula>NOT(ISERROR(SEARCH("OSCC",W10)))</formula>
    </cfRule>
    <cfRule type="containsText" dxfId="186" priority="11" operator="containsText" text="GPC">
      <formula>NOT(ISERROR(SEARCH("GPC",W10)))</formula>
    </cfRule>
    <cfRule type="containsText" dxfId="185" priority="12" operator="containsText" text="Helsinki">
      <formula>NOT(ISERROR(SEARCH("Helsinki",W10)))</formula>
    </cfRule>
  </conditionalFormatting>
  <conditionalFormatting sqref="T18:T24">
    <cfRule type="containsText" dxfId="184" priority="5" operator="containsText" text="Terminal 1">
      <formula>NOT(ISERROR(SEARCH("Terminal 1",T18)))</formula>
    </cfRule>
    <cfRule type="containsText" dxfId="183" priority="6" operator="containsText" text="OSCC">
      <formula>NOT(ISERROR(SEARCH("OSCC",T18)))</formula>
    </cfRule>
    <cfRule type="containsText" dxfId="182" priority="7" operator="containsText" text="GPC">
      <formula>NOT(ISERROR(SEARCH("GPC",T18)))</formula>
    </cfRule>
    <cfRule type="containsText" dxfId="181" priority="8" operator="containsText" text="Helsinki">
      <formula>NOT(ISERROR(SEARCH("Helsinki",T18)))</formula>
    </cfRule>
  </conditionalFormatting>
  <conditionalFormatting sqref="T3:T9">
    <cfRule type="containsText" dxfId="180" priority="1" operator="containsText" text="Terminal 1">
      <formula>NOT(ISERROR(SEARCH("Terminal 1",T3)))</formula>
    </cfRule>
    <cfRule type="containsText" dxfId="179" priority="2" operator="containsText" text="OSCC">
      <formula>NOT(ISERROR(SEARCH("OSCC",T3)))</formula>
    </cfRule>
    <cfRule type="containsText" dxfId="178" priority="3" operator="containsText" text="GPC">
      <formula>NOT(ISERROR(SEARCH("GPC",T3)))</formula>
    </cfRule>
    <cfRule type="containsText" dxfId="177" priority="4" operator="containsText" text="Helsinki">
      <formula>NOT(ISERROR(SEARCH("Helsinki",T3)))</formula>
    </cfRule>
  </conditionalFormatting>
  <dataValidations count="1">
    <dataValidation type="list" showInputMessage="1" showErrorMessage="1" sqref="W10 W25 T3:T9 T18:T24" xr:uid="{0FA7CC27-37B7-4B70-AB66-A0FB994B2654}">
      <formula1>"GPC, OSCC, Terminal 1, Helsinki"</formula1>
    </dataValidation>
  </dataValidations>
  <pageMargins left="0.7" right="0.7" top="0.75" bottom="0.75" header="0.3" footer="0.3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EFDD-FB22-4E69-B423-0E6E502807D6}">
  <sheetPr>
    <tabColor rgb="FF7030A0"/>
  </sheetPr>
  <dimension ref="A1:Y29"/>
  <sheetViews>
    <sheetView topLeftCell="D1" workbookViewId="0">
      <selection activeCell="R5" sqref="R5"/>
    </sheetView>
  </sheetViews>
  <sheetFormatPr defaultRowHeight="15"/>
  <cols>
    <col min="1" max="1" width="15" bestFit="1" customWidth="1"/>
    <col min="2" max="2" width="7.42578125" bestFit="1" customWidth="1"/>
    <col min="3" max="3" width="19.5703125" customWidth="1"/>
    <col min="4" max="4" width="9" bestFit="1" customWidth="1"/>
    <col min="5" max="5" width="14.7109375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5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0"/>
      <c r="Q1" s="792" t="s">
        <v>3165</v>
      </c>
      <c r="R1" s="792"/>
      <c r="S1" s="792"/>
      <c r="T1" s="792"/>
      <c r="U1" s="792"/>
      <c r="V1" s="792"/>
      <c r="W1" s="792"/>
      <c r="X1" s="792"/>
    </row>
    <row r="2" spans="1:25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302" t="s">
        <v>19</v>
      </c>
      <c r="Q2" s="294" t="s">
        <v>20</v>
      </c>
      <c r="R2" s="294" t="s">
        <v>9</v>
      </c>
      <c r="S2" s="294" t="s">
        <v>21</v>
      </c>
      <c r="T2" s="294" t="s">
        <v>24</v>
      </c>
      <c r="U2" s="294" t="s">
        <v>27</v>
      </c>
      <c r="V2" s="294" t="s">
        <v>28</v>
      </c>
      <c r="W2" s="294" t="s">
        <v>29</v>
      </c>
      <c r="X2" s="294" t="s">
        <v>30</v>
      </c>
    </row>
    <row r="3" spans="1:25" ht="23.25">
      <c r="A3" s="158" t="s">
        <v>984</v>
      </c>
      <c r="B3" s="158" t="s">
        <v>2827</v>
      </c>
      <c r="C3" s="293" t="s">
        <v>3166</v>
      </c>
      <c r="D3" s="158" t="s">
        <v>3107</v>
      </c>
      <c r="E3" s="244" t="s">
        <v>3167</v>
      </c>
      <c r="F3" s="158">
        <v>20.5</v>
      </c>
      <c r="G3" s="159"/>
      <c r="H3" s="158"/>
      <c r="I3" s="158"/>
      <c r="J3" s="207">
        <v>2</v>
      </c>
      <c r="K3" s="158"/>
      <c r="L3" s="158">
        <v>52</v>
      </c>
      <c r="M3" s="158"/>
      <c r="N3" s="158"/>
      <c r="O3" s="158"/>
      <c r="P3" s="303">
        <f>SUM(H3:O3)</f>
        <v>54</v>
      </c>
      <c r="Q3" s="194" t="s">
        <v>33</v>
      </c>
      <c r="R3" s="194">
        <v>111222</v>
      </c>
      <c r="S3" s="194" t="s">
        <v>34</v>
      </c>
      <c r="T3" s="295" t="s">
        <v>213</v>
      </c>
      <c r="U3" s="295"/>
      <c r="V3" s="295">
        <v>1011645</v>
      </c>
      <c r="W3" s="295"/>
      <c r="X3" s="296" t="s">
        <v>3168</v>
      </c>
      <c r="Y3" s="283" t="s">
        <v>2013</v>
      </c>
    </row>
    <row r="4" spans="1:25">
      <c r="A4" s="158" t="s">
        <v>3169</v>
      </c>
      <c r="B4" s="158" t="s">
        <v>208</v>
      </c>
      <c r="C4" s="292" t="s">
        <v>3170</v>
      </c>
      <c r="D4" s="158" t="s">
        <v>1720</v>
      </c>
      <c r="E4" s="158" t="s">
        <v>3171</v>
      </c>
      <c r="F4" s="158">
        <v>11.8</v>
      </c>
      <c r="G4" s="159"/>
      <c r="H4" s="158"/>
      <c r="I4" s="158"/>
      <c r="J4" s="158"/>
      <c r="K4" s="158"/>
      <c r="L4" s="158"/>
      <c r="M4" s="207">
        <v>80</v>
      </c>
      <c r="N4" s="207">
        <v>81</v>
      </c>
      <c r="O4" s="158"/>
      <c r="P4" s="303">
        <f>SUM(H4:O4)</f>
        <v>161</v>
      </c>
      <c r="Q4" s="297" t="s">
        <v>31</v>
      </c>
      <c r="R4" s="194">
        <v>111223</v>
      </c>
      <c r="S4" s="221" t="s">
        <v>32</v>
      </c>
      <c r="T4" s="295" t="s">
        <v>53</v>
      </c>
      <c r="U4" s="295"/>
      <c r="V4" s="295">
        <v>1011631</v>
      </c>
      <c r="W4" s="295" t="s">
        <v>2013</v>
      </c>
      <c r="X4" s="298" t="s">
        <v>40</v>
      </c>
    </row>
    <row r="5" spans="1:25">
      <c r="A5" s="158" t="s">
        <v>271</v>
      </c>
      <c r="B5" s="158" t="s">
        <v>208</v>
      </c>
      <c r="C5" s="292" t="s">
        <v>3172</v>
      </c>
      <c r="D5" s="158" t="s">
        <v>1652</v>
      </c>
      <c r="E5" s="158" t="s">
        <v>3173</v>
      </c>
      <c r="F5" s="158">
        <v>11.8</v>
      </c>
      <c r="G5" s="159"/>
      <c r="H5" s="158"/>
      <c r="I5" s="158"/>
      <c r="J5" s="158"/>
      <c r="K5" s="158"/>
      <c r="L5" s="158"/>
      <c r="M5" s="207">
        <v>80</v>
      </c>
      <c r="N5" s="207">
        <v>81</v>
      </c>
      <c r="O5" s="158"/>
      <c r="P5" s="303">
        <f>SUM(H5:O5)</f>
        <v>161</v>
      </c>
      <c r="Q5" s="297" t="s">
        <v>31</v>
      </c>
      <c r="R5" s="194">
        <v>111271</v>
      </c>
      <c r="S5" s="221" t="s">
        <v>32</v>
      </c>
      <c r="T5" s="295" t="s">
        <v>53</v>
      </c>
      <c r="U5" s="295"/>
      <c r="V5" s="295">
        <v>1011632</v>
      </c>
      <c r="W5" s="295" t="s">
        <v>2013</v>
      </c>
      <c r="X5" s="298" t="s">
        <v>40</v>
      </c>
    </row>
    <row r="6" spans="1:25">
      <c r="A6" s="158" t="s">
        <v>61</v>
      </c>
      <c r="B6" s="158" t="s">
        <v>192</v>
      </c>
      <c r="C6" s="207" t="s">
        <v>3174</v>
      </c>
      <c r="D6" s="158" t="s">
        <v>747</v>
      </c>
      <c r="E6" s="158" t="s">
        <v>3175</v>
      </c>
      <c r="F6" s="158">
        <v>10.199999999999999</v>
      </c>
      <c r="G6" s="159"/>
      <c r="H6" s="158"/>
      <c r="I6" s="158"/>
      <c r="J6" s="158"/>
      <c r="K6" s="207">
        <v>161</v>
      </c>
      <c r="L6" s="158"/>
      <c r="M6" s="158"/>
      <c r="N6" s="158"/>
      <c r="O6" s="158"/>
      <c r="P6" s="303">
        <f>SUM(H6:O6)</f>
        <v>161</v>
      </c>
      <c r="Q6" s="297" t="s">
        <v>31</v>
      </c>
      <c r="R6" s="194">
        <v>111224</v>
      </c>
      <c r="S6" s="221" t="s">
        <v>32</v>
      </c>
      <c r="T6" s="295" t="s">
        <v>59</v>
      </c>
      <c r="U6" s="295"/>
      <c r="V6" s="295">
        <v>1011633</v>
      </c>
      <c r="W6" s="295"/>
      <c r="X6" s="191" t="s">
        <v>35</v>
      </c>
    </row>
    <row r="7" spans="1:25">
      <c r="A7" s="158" t="s">
        <v>61</v>
      </c>
      <c r="B7" s="158" t="s">
        <v>208</v>
      </c>
      <c r="C7" s="292" t="s">
        <v>3176</v>
      </c>
      <c r="D7" s="158" t="s">
        <v>1720</v>
      </c>
      <c r="E7" s="158" t="s">
        <v>3171</v>
      </c>
      <c r="F7" s="158">
        <v>11.8</v>
      </c>
      <c r="G7" s="159"/>
      <c r="H7" s="158"/>
      <c r="I7" s="158"/>
      <c r="J7" s="158"/>
      <c r="K7" s="207">
        <v>161</v>
      </c>
      <c r="L7" s="158"/>
      <c r="M7" s="158"/>
      <c r="N7" s="158"/>
      <c r="O7" s="158"/>
      <c r="P7" s="303">
        <f>SUM(H7:O7)</f>
        <v>161</v>
      </c>
      <c r="Q7" s="297" t="s">
        <v>31</v>
      </c>
      <c r="R7" s="194">
        <v>111225</v>
      </c>
      <c r="S7" s="221" t="s">
        <v>32</v>
      </c>
      <c r="T7" s="295" t="s">
        <v>53</v>
      </c>
      <c r="U7" s="295"/>
      <c r="V7" s="295">
        <v>1011634</v>
      </c>
      <c r="W7" s="295"/>
      <c r="X7" s="298" t="s">
        <v>40</v>
      </c>
    </row>
    <row r="8" spans="1:25">
      <c r="A8" s="158" t="s">
        <v>146</v>
      </c>
      <c r="B8" s="158" t="s">
        <v>208</v>
      </c>
      <c r="C8" s="292" t="s">
        <v>3177</v>
      </c>
      <c r="D8" s="158" t="s">
        <v>1720</v>
      </c>
      <c r="E8" s="158" t="s">
        <v>3171</v>
      </c>
      <c r="F8" s="158">
        <v>11.8</v>
      </c>
      <c r="G8" s="159"/>
      <c r="H8" s="158"/>
      <c r="I8" s="158"/>
      <c r="J8" s="158"/>
      <c r="K8" s="158"/>
      <c r="L8" s="158"/>
      <c r="M8" s="207">
        <v>60</v>
      </c>
      <c r="N8" s="207">
        <v>21</v>
      </c>
      <c r="O8" s="158"/>
      <c r="P8" s="303">
        <f>SUM(H8:O8)</f>
        <v>81</v>
      </c>
      <c r="Q8" s="297" t="s">
        <v>31</v>
      </c>
      <c r="R8" s="194">
        <v>111226</v>
      </c>
      <c r="S8" s="221" t="s">
        <v>32</v>
      </c>
      <c r="T8" s="295" t="s">
        <v>53</v>
      </c>
      <c r="U8" s="295"/>
      <c r="V8" s="295">
        <v>1011635</v>
      </c>
      <c r="W8" s="295"/>
      <c r="X8" s="298" t="s">
        <v>40</v>
      </c>
    </row>
    <row r="9" spans="1:25">
      <c r="A9" s="158"/>
      <c r="B9" s="158"/>
      <c r="C9" s="158"/>
      <c r="D9" s="158"/>
      <c r="E9" s="158"/>
      <c r="F9" s="158"/>
      <c r="G9" s="159"/>
      <c r="H9" s="158"/>
      <c r="I9" s="158"/>
      <c r="J9" s="158"/>
      <c r="K9" s="158"/>
      <c r="L9" s="158"/>
      <c r="M9" s="158"/>
      <c r="N9" s="158"/>
      <c r="O9" s="158"/>
      <c r="P9" s="303">
        <f>SUM(H9:O9)</f>
        <v>0</v>
      </c>
      <c r="Q9" s="194" t="s">
        <v>33</v>
      </c>
      <c r="R9" s="194"/>
      <c r="S9" s="194" t="s">
        <v>34</v>
      </c>
      <c r="T9" s="295"/>
      <c r="U9" s="295"/>
      <c r="V9" s="295"/>
      <c r="W9" s="295"/>
      <c r="X9" s="295"/>
    </row>
    <row r="10" spans="1:25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2</v>
      </c>
      <c r="K10" s="164">
        <f>SUM(K3:K9)</f>
        <v>322</v>
      </c>
      <c r="L10" s="164">
        <f>SUM(L3:L9)</f>
        <v>52</v>
      </c>
      <c r="M10" s="164">
        <f>SUM(M3:M9)</f>
        <v>220</v>
      </c>
      <c r="N10" s="164">
        <f>SUM(N3:N9)</f>
        <v>183</v>
      </c>
      <c r="O10" s="164">
        <f>SUM(O3:O9)</f>
        <v>0</v>
      </c>
      <c r="P10" s="304">
        <f>SUM(P3:P9)</f>
        <v>779</v>
      </c>
      <c r="Q10" s="299"/>
      <c r="R10" s="299"/>
      <c r="S10" s="299"/>
      <c r="T10" s="299"/>
      <c r="U10" s="299"/>
      <c r="V10" s="299"/>
      <c r="W10" s="299"/>
      <c r="X10" s="299"/>
    </row>
    <row r="11" spans="1:25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300"/>
      <c r="R11" s="300"/>
      <c r="S11" s="300"/>
      <c r="T11" s="300"/>
      <c r="U11" s="300"/>
      <c r="V11" s="300"/>
      <c r="W11" s="300"/>
      <c r="X11" s="300"/>
    </row>
    <row r="12" spans="1:25">
      <c r="A12" s="240" t="s">
        <v>35</v>
      </c>
      <c r="B12" s="734" t="s">
        <v>36</v>
      </c>
      <c r="C12" s="734"/>
      <c r="D12" s="237"/>
      <c r="E12" s="735" t="s">
        <v>37</v>
      </c>
      <c r="F12" s="741" t="s">
        <v>3178</v>
      </c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301"/>
      <c r="R12" s="301"/>
      <c r="S12" s="301"/>
      <c r="T12" s="301"/>
      <c r="U12" s="301"/>
      <c r="V12" s="301"/>
      <c r="W12" s="301"/>
      <c r="X12" s="301"/>
    </row>
    <row r="13" spans="1:25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301"/>
      <c r="R13" s="301"/>
      <c r="S13" s="301"/>
      <c r="T13" s="301"/>
      <c r="U13" s="301"/>
      <c r="V13" s="301"/>
      <c r="W13" s="301"/>
      <c r="X13" s="301"/>
    </row>
    <row r="14" spans="1:25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301"/>
      <c r="R14" s="301"/>
      <c r="S14" s="301"/>
      <c r="T14" s="301"/>
      <c r="U14" s="301"/>
      <c r="V14" s="301"/>
      <c r="W14" s="301"/>
      <c r="X14" s="301"/>
    </row>
    <row r="15" spans="1:25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301"/>
      <c r="R15" s="301"/>
      <c r="S15" s="301"/>
      <c r="T15" s="301"/>
      <c r="U15" s="301"/>
      <c r="V15" s="301"/>
      <c r="W15" s="301"/>
      <c r="X15" s="301"/>
    </row>
    <row r="16" spans="1:25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30"/>
      <c r="Q16" s="792" t="s">
        <v>2</v>
      </c>
      <c r="R16" s="792"/>
      <c r="S16" s="792"/>
      <c r="T16" s="792"/>
      <c r="U16" s="792"/>
      <c r="V16" s="792"/>
      <c r="W16" s="792"/>
      <c r="X16" s="792"/>
    </row>
    <row r="17" spans="1:24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305" t="s">
        <v>19</v>
      </c>
      <c r="Q17" s="294" t="s">
        <v>20</v>
      </c>
      <c r="R17" s="294" t="s">
        <v>9</v>
      </c>
      <c r="S17" s="294" t="s">
        <v>21</v>
      </c>
      <c r="T17" s="294" t="s">
        <v>24</v>
      </c>
      <c r="U17" s="294" t="s">
        <v>27</v>
      </c>
      <c r="V17" s="294" t="s">
        <v>28</v>
      </c>
      <c r="W17" s="294" t="s">
        <v>29</v>
      </c>
      <c r="X17" s="294" t="s">
        <v>30</v>
      </c>
    </row>
    <row r="18" spans="1:24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303">
        <f>SUM(H18:O18)</f>
        <v>0</v>
      </c>
      <c r="Q18" s="297" t="s">
        <v>31</v>
      </c>
      <c r="R18" s="194"/>
      <c r="S18" s="194" t="s">
        <v>32</v>
      </c>
      <c r="T18" s="295"/>
      <c r="U18" s="295"/>
      <c r="V18" s="295"/>
      <c r="W18" s="295"/>
      <c r="X18" s="295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202" t="s">
        <v>31</v>
      </c>
      <c r="R19" s="201"/>
      <c r="S19" s="201" t="s">
        <v>32</v>
      </c>
      <c r="T19" s="204"/>
      <c r="U19" s="204"/>
      <c r="V19" s="204"/>
      <c r="W19" s="204"/>
      <c r="X19" s="204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</row>
    <row r="26" spans="1:24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</row>
    <row r="27" spans="1:24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</row>
    <row r="28" spans="1:24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  <row r="29" spans="1:24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</row>
  </sheetData>
  <mergeCells count="16">
    <mergeCell ref="A16:F16"/>
    <mergeCell ref="H16:P16"/>
    <mergeCell ref="Q16:X16"/>
    <mergeCell ref="B27:C27"/>
    <mergeCell ref="E27:E29"/>
    <mergeCell ref="F27:K29"/>
    <mergeCell ref="B28:C28"/>
    <mergeCell ref="B29:C29"/>
    <mergeCell ref="A1:F1"/>
    <mergeCell ref="H1:P1"/>
    <mergeCell ref="Q1:X1"/>
    <mergeCell ref="B12:C12"/>
    <mergeCell ref="E12:E14"/>
    <mergeCell ref="F12:K14"/>
    <mergeCell ref="B13:C13"/>
    <mergeCell ref="B14:C14"/>
  </mergeCells>
  <conditionalFormatting sqref="V25 V10">
    <cfRule type="containsText" dxfId="176" priority="9" operator="containsText" text="Terminal 1">
      <formula>NOT(ISERROR(SEARCH("Terminal 1",V10)))</formula>
    </cfRule>
    <cfRule type="containsText" dxfId="175" priority="10" operator="containsText" text="OSCC">
      <formula>NOT(ISERROR(SEARCH("OSCC",V10)))</formula>
    </cfRule>
    <cfRule type="containsText" dxfId="174" priority="11" operator="containsText" text="GPC">
      <formula>NOT(ISERROR(SEARCH("GPC",V10)))</formula>
    </cfRule>
    <cfRule type="containsText" dxfId="173" priority="12" operator="containsText" text="Helsinki">
      <formula>NOT(ISERROR(SEARCH("Helsinki",V10)))</formula>
    </cfRule>
  </conditionalFormatting>
  <conditionalFormatting sqref="T18:T24">
    <cfRule type="containsText" dxfId="172" priority="5" operator="containsText" text="Terminal 1">
      <formula>NOT(ISERROR(SEARCH("Terminal 1",T18)))</formula>
    </cfRule>
    <cfRule type="containsText" dxfId="171" priority="6" operator="containsText" text="OSCC">
      <formula>NOT(ISERROR(SEARCH("OSCC",T18)))</formula>
    </cfRule>
    <cfRule type="containsText" dxfId="170" priority="7" operator="containsText" text="GPC">
      <formula>NOT(ISERROR(SEARCH("GPC",T18)))</formula>
    </cfRule>
    <cfRule type="containsText" dxfId="169" priority="8" operator="containsText" text="Helsinki">
      <formula>NOT(ISERROR(SEARCH("Helsinki",T18)))</formula>
    </cfRule>
  </conditionalFormatting>
  <conditionalFormatting sqref="T3:T9">
    <cfRule type="containsText" dxfId="168" priority="1" operator="containsText" text="Terminal 1">
      <formula>NOT(ISERROR(SEARCH("Terminal 1",T3)))</formula>
    </cfRule>
    <cfRule type="containsText" dxfId="167" priority="2" operator="containsText" text="OSCC">
      <formula>NOT(ISERROR(SEARCH("OSCC",T3)))</formula>
    </cfRule>
    <cfRule type="containsText" dxfId="166" priority="3" operator="containsText" text="GPC">
      <formula>NOT(ISERROR(SEARCH("GPC",T3)))</formula>
    </cfRule>
    <cfRule type="containsText" dxfId="165" priority="4" operator="containsText" text="Helsinki">
      <formula>NOT(ISERROR(SEARCH("Helsinki",T3)))</formula>
    </cfRule>
  </conditionalFormatting>
  <dataValidations count="1">
    <dataValidation type="list" showInputMessage="1" showErrorMessage="1" sqref="T3:T9 V25 T18:T24 V10" xr:uid="{03439F27-2DA7-4F7C-9E4F-0B71029E7C8D}">
      <formula1>"GPC, OSCC, Terminal 1, Helsinki"</formula1>
    </dataValidation>
  </dataValidations>
  <pageMargins left="0.7" right="0.7" top="0.75" bottom="0.75" header="0.3" footer="0.3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C7D7-6FC9-4670-B6DD-2CFFC30B2D7C}">
  <sheetPr>
    <tabColor rgb="FFFFC000"/>
  </sheetPr>
  <dimension ref="A1:X29"/>
  <sheetViews>
    <sheetView workbookViewId="0">
      <selection activeCell="I3" sqref="I3:U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3179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73" t="s">
        <v>3069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 t="s">
        <v>788</v>
      </c>
      <c r="B3" s="279" t="s">
        <v>66</v>
      </c>
      <c r="C3" s="158" t="s">
        <v>3180</v>
      </c>
      <c r="D3" s="158" t="s">
        <v>338</v>
      </c>
      <c r="E3" s="158" t="s">
        <v>3181</v>
      </c>
      <c r="F3" s="158">
        <v>10</v>
      </c>
      <c r="G3" s="159"/>
      <c r="H3" s="158"/>
      <c r="I3" s="158"/>
      <c r="J3" s="158"/>
      <c r="K3" s="158"/>
      <c r="L3" s="158">
        <v>107</v>
      </c>
      <c r="M3" s="158">
        <v>54</v>
      </c>
      <c r="N3" s="158"/>
      <c r="O3" s="158"/>
      <c r="P3" s="160">
        <f>SUM(H3:O3)</f>
        <v>161</v>
      </c>
      <c r="Q3" s="161" t="s">
        <v>31</v>
      </c>
      <c r="R3" s="160">
        <v>111189</v>
      </c>
      <c r="S3" s="163" t="s">
        <v>32</v>
      </c>
      <c r="T3" s="162" t="s">
        <v>53</v>
      </c>
      <c r="U3" s="162"/>
      <c r="V3" s="162">
        <v>1011578</v>
      </c>
      <c r="W3" s="162"/>
      <c r="X3" s="162"/>
    </row>
    <row r="4" spans="1:24">
      <c r="A4" s="209" t="s">
        <v>3182</v>
      </c>
      <c r="B4" s="277" t="s">
        <v>192</v>
      </c>
      <c r="C4" s="278" t="s">
        <v>3183</v>
      </c>
      <c r="D4" s="158" t="s">
        <v>728</v>
      </c>
      <c r="E4" s="158" t="s">
        <v>3184</v>
      </c>
      <c r="F4" s="158">
        <v>9.3000000000000007</v>
      </c>
      <c r="G4" s="159"/>
      <c r="H4" s="158"/>
      <c r="I4" s="158"/>
      <c r="J4" s="158"/>
      <c r="K4" s="158"/>
      <c r="L4" s="158"/>
      <c r="M4" s="158">
        <v>161</v>
      </c>
      <c r="N4" s="158"/>
      <c r="O4" s="158"/>
      <c r="P4" s="160">
        <f>SUM(H4:O4)</f>
        <v>161</v>
      </c>
      <c r="Q4" s="161" t="s">
        <v>31</v>
      </c>
      <c r="R4" s="160">
        <v>111190</v>
      </c>
      <c r="S4" s="163" t="s">
        <v>32</v>
      </c>
      <c r="T4" s="162" t="s">
        <v>53</v>
      </c>
      <c r="U4" s="162"/>
      <c r="V4" s="162">
        <v>1011580</v>
      </c>
      <c r="W4" s="162"/>
      <c r="X4" s="162"/>
    </row>
    <row r="5" spans="1:24">
      <c r="A5" s="209" t="s">
        <v>3182</v>
      </c>
      <c r="B5" s="277" t="s">
        <v>192</v>
      </c>
      <c r="C5" s="278" t="s">
        <v>3185</v>
      </c>
      <c r="D5" s="158" t="s">
        <v>728</v>
      </c>
      <c r="E5" s="158" t="s">
        <v>3184</v>
      </c>
      <c r="F5" s="158">
        <v>9.3000000000000007</v>
      </c>
      <c r="G5" s="159"/>
      <c r="H5" s="158"/>
      <c r="I5" s="158"/>
      <c r="J5" s="158"/>
      <c r="K5" s="158"/>
      <c r="L5" s="158">
        <v>161</v>
      </c>
      <c r="M5" s="158"/>
      <c r="N5" s="158"/>
      <c r="O5" s="158"/>
      <c r="P5" s="160">
        <f>SUM(H5:O5)</f>
        <v>161</v>
      </c>
      <c r="Q5" s="161" t="s">
        <v>31</v>
      </c>
      <c r="R5" s="160">
        <v>111191</v>
      </c>
      <c r="S5" s="163" t="s">
        <v>32</v>
      </c>
      <c r="T5" s="162" t="s">
        <v>53</v>
      </c>
      <c r="U5" s="162"/>
      <c r="V5" s="162">
        <v>1011581</v>
      </c>
      <c r="W5" s="162"/>
      <c r="X5" s="162"/>
    </row>
    <row r="6" spans="1:24">
      <c r="A6" s="209" t="s">
        <v>3182</v>
      </c>
      <c r="B6" s="277" t="s">
        <v>208</v>
      </c>
      <c r="C6" s="278" t="s">
        <v>3186</v>
      </c>
      <c r="D6" s="158" t="s">
        <v>1180</v>
      </c>
      <c r="E6" s="158" t="s">
        <v>3184</v>
      </c>
      <c r="F6" s="158">
        <v>9.6999999999999993</v>
      </c>
      <c r="G6" s="159"/>
      <c r="H6" s="158"/>
      <c r="I6" s="158"/>
      <c r="J6" s="158"/>
      <c r="K6" s="158">
        <v>161</v>
      </c>
      <c r="L6" s="158"/>
      <c r="M6" s="158"/>
      <c r="N6" s="158"/>
      <c r="O6" s="158"/>
      <c r="P6" s="160">
        <f>SUM(H6:O6)</f>
        <v>161</v>
      </c>
      <c r="Q6" s="161" t="s">
        <v>31</v>
      </c>
      <c r="R6" s="160">
        <v>111192</v>
      </c>
      <c r="S6" s="163" t="s">
        <v>32</v>
      </c>
      <c r="T6" s="162" t="s">
        <v>53</v>
      </c>
      <c r="U6" s="162"/>
      <c r="V6" s="162">
        <v>1011582</v>
      </c>
      <c r="W6" s="162"/>
      <c r="X6" s="162"/>
    </row>
    <row r="7" spans="1:24">
      <c r="A7" s="284" t="s">
        <v>3182</v>
      </c>
      <c r="B7" s="285" t="s">
        <v>192</v>
      </c>
      <c r="C7" s="286" t="s">
        <v>3187</v>
      </c>
      <c r="D7" s="287" t="s">
        <v>728</v>
      </c>
      <c r="E7" s="287" t="s">
        <v>3184</v>
      </c>
      <c r="F7" s="287">
        <v>9.3000000000000007</v>
      </c>
      <c r="G7" s="288"/>
      <c r="H7" s="287"/>
      <c r="I7" s="287"/>
      <c r="J7" s="287"/>
      <c r="K7" s="287">
        <v>161</v>
      </c>
      <c r="L7" s="287"/>
      <c r="M7" s="287"/>
      <c r="N7" s="287"/>
      <c r="O7" s="287"/>
      <c r="P7" s="289">
        <f>SUM(H7:O7)</f>
        <v>161</v>
      </c>
      <c r="Q7" s="290" t="s">
        <v>31</v>
      </c>
      <c r="R7" s="289">
        <v>111193</v>
      </c>
      <c r="S7" s="289" t="s">
        <v>32</v>
      </c>
      <c r="T7" s="291" t="s">
        <v>53</v>
      </c>
      <c r="U7" s="162"/>
      <c r="V7" s="162">
        <v>1011583</v>
      </c>
      <c r="W7" s="162"/>
      <c r="X7" s="162"/>
    </row>
    <row r="8" spans="1:24">
      <c r="A8" s="158"/>
      <c r="B8" s="199"/>
      <c r="C8" s="158"/>
      <c r="D8" s="158"/>
      <c r="E8" s="158"/>
      <c r="F8" s="158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</row>
    <row r="9" spans="1:24">
      <c r="A9" s="158" t="s">
        <v>71</v>
      </c>
      <c r="B9" s="158" t="s">
        <v>72</v>
      </c>
      <c r="C9" s="158" t="s">
        <v>3188</v>
      </c>
      <c r="D9" s="158" t="s">
        <v>3148</v>
      </c>
      <c r="E9" s="158" t="s">
        <v>3189</v>
      </c>
      <c r="F9" s="158">
        <v>14.3</v>
      </c>
      <c r="G9" s="159"/>
      <c r="H9" s="158"/>
      <c r="I9" s="158"/>
      <c r="J9" s="158"/>
      <c r="K9" s="158"/>
      <c r="L9" s="158"/>
      <c r="M9" s="158">
        <v>81</v>
      </c>
      <c r="N9" s="158">
        <v>80</v>
      </c>
      <c r="O9" s="158"/>
      <c r="P9" s="160">
        <f>SUM(H9:O9)</f>
        <v>161</v>
      </c>
      <c r="Q9" s="160" t="s">
        <v>33</v>
      </c>
      <c r="R9" s="160">
        <v>111168</v>
      </c>
      <c r="S9" s="160" t="s">
        <v>34</v>
      </c>
      <c r="T9" s="162" t="s">
        <v>53</v>
      </c>
      <c r="U9" s="162"/>
      <c r="V9" s="162">
        <v>1011584</v>
      </c>
      <c r="W9" s="162"/>
      <c r="X9" s="162"/>
    </row>
    <row r="10" spans="1:24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322</v>
      </c>
      <c r="L10" s="164">
        <f>SUM(L3:L9)</f>
        <v>268</v>
      </c>
      <c r="M10" s="164">
        <f>SUM(M3:M9)</f>
        <v>296</v>
      </c>
      <c r="N10" s="164">
        <f>SUM(N3:N9)</f>
        <v>80</v>
      </c>
      <c r="O10" s="164">
        <f>SUM(O3:O9)</f>
        <v>0</v>
      </c>
      <c r="P10" s="164">
        <f>SUM(P3:P9)</f>
        <v>966</v>
      </c>
      <c r="Q10" s="165"/>
      <c r="R10" s="165"/>
      <c r="S10" s="165"/>
      <c r="T10" s="165"/>
      <c r="U10" s="165"/>
      <c r="V10" s="165"/>
      <c r="W10" s="165"/>
      <c r="X10" s="165"/>
    </row>
    <row r="11" spans="1:24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</row>
    <row r="12" spans="1:24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</row>
    <row r="13" spans="1:24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</row>
    <row r="15" spans="1:24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</row>
    <row r="16" spans="1:24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9" t="s">
        <v>2</v>
      </c>
      <c r="R16" s="730"/>
      <c r="S16" s="730"/>
      <c r="T16" s="730"/>
      <c r="U16" s="730"/>
      <c r="V16" s="730"/>
      <c r="W16" s="730"/>
      <c r="X16" s="740"/>
    </row>
    <row r="17" spans="1:24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54" t="s">
        <v>27</v>
      </c>
      <c r="V17" s="154" t="s">
        <v>28</v>
      </c>
      <c r="W17" s="154" t="s">
        <v>29</v>
      </c>
      <c r="X17" s="154" t="s">
        <v>30</v>
      </c>
    </row>
    <row r="18" spans="1:24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</row>
    <row r="26" spans="1:24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</row>
    <row r="27" spans="1:24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</row>
    <row r="28" spans="1:24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  <row r="29" spans="1:24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</row>
  </sheetData>
  <mergeCells count="16">
    <mergeCell ref="A16:F16"/>
    <mergeCell ref="H16:P16"/>
    <mergeCell ref="Q16:X16"/>
    <mergeCell ref="B27:C27"/>
    <mergeCell ref="E27:E29"/>
    <mergeCell ref="F27:K29"/>
    <mergeCell ref="B28:C28"/>
    <mergeCell ref="B29:C29"/>
    <mergeCell ref="A1:F1"/>
    <mergeCell ref="H1:P1"/>
    <mergeCell ref="Q1:X1"/>
    <mergeCell ref="B12:C12"/>
    <mergeCell ref="E12:E14"/>
    <mergeCell ref="F12:K14"/>
    <mergeCell ref="B13:C13"/>
    <mergeCell ref="B14:C14"/>
  </mergeCells>
  <conditionalFormatting sqref="V25 V10">
    <cfRule type="containsText" dxfId="164" priority="9" operator="containsText" text="Terminal 1">
      <formula>NOT(ISERROR(SEARCH("Terminal 1",V10)))</formula>
    </cfRule>
    <cfRule type="containsText" dxfId="163" priority="10" operator="containsText" text="OSCC">
      <formula>NOT(ISERROR(SEARCH("OSCC",V10)))</formula>
    </cfRule>
    <cfRule type="containsText" dxfId="162" priority="11" operator="containsText" text="GPC">
      <formula>NOT(ISERROR(SEARCH("GPC",V10)))</formula>
    </cfRule>
    <cfRule type="containsText" dxfId="161" priority="12" operator="containsText" text="Helsinki">
      <formula>NOT(ISERROR(SEARCH("Helsinki",V10)))</formula>
    </cfRule>
  </conditionalFormatting>
  <conditionalFormatting sqref="T18:T24">
    <cfRule type="containsText" dxfId="160" priority="5" operator="containsText" text="Terminal 1">
      <formula>NOT(ISERROR(SEARCH("Terminal 1",T18)))</formula>
    </cfRule>
    <cfRule type="containsText" dxfId="159" priority="6" operator="containsText" text="OSCC">
      <formula>NOT(ISERROR(SEARCH("OSCC",T18)))</formula>
    </cfRule>
    <cfRule type="containsText" dxfId="158" priority="7" operator="containsText" text="GPC">
      <formula>NOT(ISERROR(SEARCH("GPC",T18)))</formula>
    </cfRule>
    <cfRule type="containsText" dxfId="157" priority="8" operator="containsText" text="Helsinki">
      <formula>NOT(ISERROR(SEARCH("Helsinki",T18)))</formula>
    </cfRule>
  </conditionalFormatting>
  <conditionalFormatting sqref="T3:T9">
    <cfRule type="containsText" dxfId="156" priority="1" operator="containsText" text="Terminal 1">
      <formula>NOT(ISERROR(SEARCH("Terminal 1",T3)))</formula>
    </cfRule>
    <cfRule type="containsText" dxfId="155" priority="2" operator="containsText" text="OSCC">
      <formula>NOT(ISERROR(SEARCH("OSCC",T3)))</formula>
    </cfRule>
    <cfRule type="containsText" dxfId="154" priority="3" operator="containsText" text="GPC">
      <formula>NOT(ISERROR(SEARCH("GPC",T3)))</formula>
    </cfRule>
    <cfRule type="containsText" dxfId="153" priority="4" operator="containsText" text="Helsinki">
      <formula>NOT(ISERROR(SEARCH("Helsinki",T3)))</formula>
    </cfRule>
  </conditionalFormatting>
  <dataValidations count="1">
    <dataValidation type="list" showInputMessage="1" showErrorMessage="1" sqref="V10 V25 T18:T24 T3:T9" xr:uid="{B555AFC0-FB89-405C-9F1E-A6304D9CD06D}">
      <formula1>"GPC, OSCC, Terminal 1, Helsinki"</formula1>
    </dataValidation>
  </dataValidations>
  <pageMargins left="0.7" right="0.7" top="0.75" bottom="0.75" header="0.3" footer="0.3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BE8E0-2AAE-4CF2-8F19-83352E583DBC}">
  <sheetPr>
    <tabColor rgb="FFFFC000"/>
  </sheetPr>
  <dimension ref="A1:X28"/>
  <sheetViews>
    <sheetView workbookViewId="0">
      <selection activeCell="K19" sqref="K1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3190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3191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 t="s">
        <v>271</v>
      </c>
      <c r="B3" s="158" t="s">
        <v>208</v>
      </c>
      <c r="C3" s="158" t="s">
        <v>3192</v>
      </c>
      <c r="D3" s="158" t="s">
        <v>1652</v>
      </c>
      <c r="E3" s="244" t="s">
        <v>3193</v>
      </c>
      <c r="F3" s="158">
        <v>11.8</v>
      </c>
      <c r="G3" s="159" t="s">
        <v>153</v>
      </c>
      <c r="H3" s="158"/>
      <c r="I3" s="158"/>
      <c r="J3" s="158"/>
      <c r="K3" s="158"/>
      <c r="L3" s="158"/>
      <c r="M3" s="207">
        <v>81</v>
      </c>
      <c r="N3" s="207">
        <v>80</v>
      </c>
      <c r="O3" s="158"/>
      <c r="P3" s="160">
        <f>SUM(H3:O3)</f>
        <v>161</v>
      </c>
      <c r="Q3" s="161" t="s">
        <v>31</v>
      </c>
      <c r="R3" s="160">
        <v>111085</v>
      </c>
      <c r="S3" s="163" t="s">
        <v>32</v>
      </c>
      <c r="T3" s="162" t="s">
        <v>53</v>
      </c>
      <c r="U3" s="162"/>
      <c r="V3" s="162">
        <v>1011497</v>
      </c>
      <c r="W3" s="255" t="s">
        <v>2013</v>
      </c>
      <c r="X3" s="282" t="s">
        <v>3194</v>
      </c>
    </row>
    <row r="4" spans="1:24">
      <c r="A4" s="158" t="s">
        <v>3169</v>
      </c>
      <c r="B4" s="158" t="s">
        <v>208</v>
      </c>
      <c r="C4" s="158" t="s">
        <v>3195</v>
      </c>
      <c r="D4" s="158" t="s">
        <v>1652</v>
      </c>
      <c r="E4" s="244" t="s">
        <v>3193</v>
      </c>
      <c r="F4" s="158">
        <v>11.8</v>
      </c>
      <c r="G4" s="159"/>
      <c r="H4" s="158"/>
      <c r="I4" s="158"/>
      <c r="J4" s="158"/>
      <c r="K4" s="158"/>
      <c r="L4" s="207">
        <v>107</v>
      </c>
      <c r="M4" s="207">
        <v>54</v>
      </c>
      <c r="N4" s="158"/>
      <c r="O4" s="158"/>
      <c r="P4" s="160">
        <f>SUM(H4:O4)</f>
        <v>161</v>
      </c>
      <c r="Q4" s="161" t="s">
        <v>31</v>
      </c>
      <c r="R4" s="160">
        <v>111086</v>
      </c>
      <c r="S4" s="163" t="s">
        <v>32</v>
      </c>
      <c r="T4" s="162" t="s">
        <v>53</v>
      </c>
      <c r="U4" s="162"/>
      <c r="V4" s="162">
        <v>1011498</v>
      </c>
      <c r="W4" s="255" t="s">
        <v>2013</v>
      </c>
      <c r="X4" s="282" t="s">
        <v>3194</v>
      </c>
    </row>
    <row r="5" spans="1:24">
      <c r="A5" s="158" t="s">
        <v>146</v>
      </c>
      <c r="B5" s="158" t="s">
        <v>208</v>
      </c>
      <c r="C5" s="158" t="s">
        <v>3196</v>
      </c>
      <c r="D5" s="158" t="s">
        <v>1652</v>
      </c>
      <c r="E5" s="244" t="s">
        <v>3193</v>
      </c>
      <c r="F5" s="158">
        <v>11.8</v>
      </c>
      <c r="G5" s="159"/>
      <c r="H5" s="158"/>
      <c r="I5" s="158"/>
      <c r="J5" s="158"/>
      <c r="K5" s="158"/>
      <c r="L5" s="158"/>
      <c r="M5" s="207">
        <v>81</v>
      </c>
      <c r="N5" s="158"/>
      <c r="O5" s="158"/>
      <c r="P5" s="160">
        <f>SUM(H5:O5)</f>
        <v>81</v>
      </c>
      <c r="Q5" s="161" t="s">
        <v>31</v>
      </c>
      <c r="R5" s="160">
        <v>111088</v>
      </c>
      <c r="S5" s="160" t="s">
        <v>34</v>
      </c>
      <c r="T5" s="162" t="s">
        <v>53</v>
      </c>
      <c r="U5" s="162"/>
      <c r="V5" s="162">
        <v>1011499</v>
      </c>
      <c r="W5" s="255" t="s">
        <v>2013</v>
      </c>
      <c r="X5" s="282" t="s">
        <v>3194</v>
      </c>
    </row>
    <row r="6" spans="1:24">
      <c r="A6" s="158" t="s">
        <v>291</v>
      </c>
      <c r="B6" s="158" t="s">
        <v>2095</v>
      </c>
      <c r="C6" s="280"/>
      <c r="D6" s="158"/>
      <c r="E6" s="158"/>
      <c r="F6" s="158"/>
      <c r="G6" s="159"/>
      <c r="H6" s="158"/>
      <c r="I6" s="158"/>
      <c r="J6" s="158"/>
      <c r="K6" s="207">
        <v>81</v>
      </c>
      <c r="L6" s="207">
        <v>243</v>
      </c>
      <c r="M6" s="158"/>
      <c r="N6" s="158"/>
      <c r="O6" s="158"/>
      <c r="P6" s="160">
        <f>SUM(H6:O6)</f>
        <v>324</v>
      </c>
      <c r="Q6" s="160"/>
      <c r="R6" s="160">
        <v>111090</v>
      </c>
      <c r="S6" s="160" t="s">
        <v>34</v>
      </c>
      <c r="T6" s="162" t="s">
        <v>59</v>
      </c>
      <c r="U6" s="162"/>
      <c r="V6" s="162"/>
      <c r="W6" s="281" t="s">
        <v>3197</v>
      </c>
      <c r="X6" s="254" t="s">
        <v>3198</v>
      </c>
    </row>
    <row r="7" spans="1:24">
      <c r="A7" s="158"/>
      <c r="B7" s="158"/>
      <c r="C7" s="158"/>
      <c r="D7" s="158"/>
      <c r="E7" s="158"/>
      <c r="F7" s="158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0" t="s">
        <v>33</v>
      </c>
      <c r="R7" s="160"/>
      <c r="S7" s="160" t="s">
        <v>34</v>
      </c>
      <c r="T7" s="162"/>
      <c r="U7" s="162"/>
      <c r="V7" s="162"/>
      <c r="W7" s="162"/>
      <c r="X7" s="162"/>
    </row>
    <row r="8" spans="1:24">
      <c r="A8" s="158" t="s">
        <v>1771</v>
      </c>
      <c r="B8" s="158" t="s">
        <v>192</v>
      </c>
      <c r="C8" s="158" t="s">
        <v>3199</v>
      </c>
      <c r="D8" s="158" t="s">
        <v>747</v>
      </c>
      <c r="E8" s="158" t="s">
        <v>3200</v>
      </c>
      <c r="F8" s="158">
        <v>10.3</v>
      </c>
      <c r="G8" s="159" t="s">
        <v>519</v>
      </c>
      <c r="H8" s="158"/>
      <c r="I8" s="158"/>
      <c r="J8" s="158"/>
      <c r="K8" s="158"/>
      <c r="L8" s="207">
        <v>161</v>
      </c>
      <c r="M8" s="158"/>
      <c r="N8" s="158"/>
      <c r="O8" s="158"/>
      <c r="P8" s="160">
        <f>SUM(H8:O8)</f>
        <v>161</v>
      </c>
      <c r="Q8" s="161" t="s">
        <v>31</v>
      </c>
      <c r="R8" s="160">
        <v>111089</v>
      </c>
      <c r="S8" s="160" t="s">
        <v>34</v>
      </c>
      <c r="T8" s="162" t="s">
        <v>59</v>
      </c>
      <c r="U8" s="162"/>
      <c r="V8" s="162">
        <v>1011500</v>
      </c>
      <c r="W8" s="162"/>
      <c r="X8" s="254" t="s">
        <v>3201</v>
      </c>
    </row>
    <row r="9" spans="1:24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81</v>
      </c>
      <c r="L9" s="164">
        <f>SUM(L3:L8)</f>
        <v>511</v>
      </c>
      <c r="M9" s="164">
        <f>SUM(M3:M8)</f>
        <v>216</v>
      </c>
      <c r="N9" s="164">
        <f>SUM(N3:N8)</f>
        <v>80</v>
      </c>
      <c r="O9" s="164">
        <f>SUM(O3:O8)</f>
        <v>0</v>
      </c>
      <c r="P9" s="164">
        <f>SUM(P3:P8)</f>
        <v>888</v>
      </c>
      <c r="Q9" s="165"/>
      <c r="R9" s="165"/>
      <c r="S9" s="165"/>
      <c r="T9" s="165"/>
      <c r="U9" s="165"/>
      <c r="V9" s="165"/>
      <c r="W9" s="165"/>
      <c r="X9" s="165"/>
    </row>
    <row r="10" spans="1:24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</row>
    <row r="11" spans="1:24">
      <c r="A11" s="240" t="s">
        <v>35</v>
      </c>
      <c r="B11" s="734" t="s">
        <v>36</v>
      </c>
      <c r="C11" s="734"/>
      <c r="D11" s="237"/>
      <c r="E11" s="735" t="s">
        <v>37</v>
      </c>
      <c r="F11" s="793" t="s">
        <v>3202</v>
      </c>
      <c r="G11" s="793"/>
      <c r="H11" s="793"/>
      <c r="I11" s="793"/>
      <c r="J11" s="793"/>
      <c r="K11" s="793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</row>
    <row r="12" spans="1:24">
      <c r="A12" s="241" t="s">
        <v>38</v>
      </c>
      <c r="B12" s="737" t="s">
        <v>39</v>
      </c>
      <c r="C12" s="737"/>
      <c r="D12" s="237"/>
      <c r="E12" s="735"/>
      <c r="F12" s="793"/>
      <c r="G12" s="793"/>
      <c r="H12" s="793"/>
      <c r="I12" s="793"/>
      <c r="J12" s="793"/>
      <c r="K12" s="793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</row>
    <row r="13" spans="1:24">
      <c r="A13" s="242" t="s">
        <v>40</v>
      </c>
      <c r="B13" s="738"/>
      <c r="C13" s="738"/>
      <c r="D13" s="237"/>
      <c r="E13" s="735"/>
      <c r="F13" s="793"/>
      <c r="G13" s="793"/>
      <c r="H13" s="793"/>
      <c r="I13" s="793"/>
      <c r="J13" s="793"/>
      <c r="K13" s="793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 ht="19.5" customHeight="1">
      <c r="A14" s="223" t="s">
        <v>41</v>
      </c>
      <c r="B14" s="225" t="s">
        <v>3128</v>
      </c>
      <c r="C14" s="224" t="s">
        <v>3129</v>
      </c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</row>
    <row r="15" spans="1:24" ht="27">
      <c r="A15" s="739" t="s">
        <v>42</v>
      </c>
      <c r="B15" s="730"/>
      <c r="C15" s="730"/>
      <c r="D15" s="730"/>
      <c r="E15" s="730"/>
      <c r="F15" s="740"/>
      <c r="G15" s="79"/>
      <c r="H15" s="739" t="s">
        <v>43</v>
      </c>
      <c r="I15" s="730"/>
      <c r="J15" s="730"/>
      <c r="K15" s="730"/>
      <c r="L15" s="730"/>
      <c r="M15" s="730"/>
      <c r="N15" s="730"/>
      <c r="O15" s="730"/>
      <c r="P15" s="740"/>
      <c r="Q15" s="739" t="s">
        <v>2</v>
      </c>
      <c r="R15" s="730"/>
      <c r="S15" s="730"/>
      <c r="T15" s="730"/>
      <c r="U15" s="730"/>
      <c r="V15" s="730"/>
      <c r="W15" s="730"/>
      <c r="X15" s="740"/>
    </row>
    <row r="16" spans="1:24" ht="23.25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154" t="s">
        <v>20</v>
      </c>
      <c r="R16" s="154" t="s">
        <v>9</v>
      </c>
      <c r="S16" s="154" t="s">
        <v>21</v>
      </c>
      <c r="T16" s="154" t="s">
        <v>24</v>
      </c>
      <c r="U16" s="154" t="s">
        <v>27</v>
      </c>
      <c r="V16" s="154" t="s">
        <v>28</v>
      </c>
      <c r="W16" s="154" t="s">
        <v>29</v>
      </c>
      <c r="X16" s="154" t="s">
        <v>30</v>
      </c>
    </row>
    <row r="17" spans="1:24">
      <c r="A17" s="158"/>
      <c r="B17" s="158"/>
      <c r="C17" s="158"/>
      <c r="D17" s="158" t="s">
        <v>45</v>
      </c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1" t="s">
        <v>31</v>
      </c>
      <c r="R17" s="160"/>
      <c r="S17" s="160" t="s">
        <v>32</v>
      </c>
      <c r="T17" s="162"/>
      <c r="U17" s="162"/>
      <c r="V17" s="162"/>
      <c r="W17" s="162"/>
      <c r="X17" s="162"/>
    </row>
    <row r="18" spans="1:24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3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5"/>
      <c r="R24" s="165"/>
      <c r="S24" s="165"/>
      <c r="T24" s="165"/>
      <c r="U24" s="165"/>
      <c r="V24" s="165"/>
      <c r="W24" s="165"/>
      <c r="X24" s="165"/>
    </row>
    <row r="25" spans="1:24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</row>
    <row r="26" spans="1:24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</row>
    <row r="27" spans="1:24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</row>
    <row r="28" spans="1:24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</sheetData>
  <mergeCells count="16">
    <mergeCell ref="A15:F15"/>
    <mergeCell ref="H15:P15"/>
    <mergeCell ref="Q15:X15"/>
    <mergeCell ref="B26:C26"/>
    <mergeCell ref="E26:E28"/>
    <mergeCell ref="F26:K28"/>
    <mergeCell ref="B27:C27"/>
    <mergeCell ref="B28:C28"/>
    <mergeCell ref="A1:F1"/>
    <mergeCell ref="H1:P1"/>
    <mergeCell ref="Q1:X1"/>
    <mergeCell ref="B11:C11"/>
    <mergeCell ref="E11:E13"/>
    <mergeCell ref="F11:K13"/>
    <mergeCell ref="B12:C12"/>
    <mergeCell ref="B13:C13"/>
  </mergeCells>
  <conditionalFormatting sqref="V24 V9 T3:T8">
    <cfRule type="containsText" dxfId="152" priority="9" operator="containsText" text="Terminal 1">
      <formula>NOT(ISERROR(SEARCH("Terminal 1",T3)))</formula>
    </cfRule>
    <cfRule type="containsText" dxfId="151" priority="10" operator="containsText" text="OSCC">
      <formula>NOT(ISERROR(SEARCH("OSCC",T3)))</formula>
    </cfRule>
    <cfRule type="containsText" dxfId="150" priority="11" operator="containsText" text="GPC">
      <formula>NOT(ISERROR(SEARCH("GPC",T3)))</formula>
    </cfRule>
    <cfRule type="containsText" dxfId="149" priority="12" operator="containsText" text="Helsinki">
      <formula>NOT(ISERROR(SEARCH("Helsinki",T3)))</formula>
    </cfRule>
  </conditionalFormatting>
  <conditionalFormatting sqref="T17:T23">
    <cfRule type="containsText" dxfId="148" priority="5" operator="containsText" text="Terminal 1">
      <formula>NOT(ISERROR(SEARCH("Terminal 1",T17)))</formula>
    </cfRule>
    <cfRule type="containsText" dxfId="147" priority="6" operator="containsText" text="OSCC">
      <formula>NOT(ISERROR(SEARCH("OSCC",T17)))</formula>
    </cfRule>
    <cfRule type="containsText" dxfId="146" priority="7" operator="containsText" text="GPC">
      <formula>NOT(ISERROR(SEARCH("GPC",T17)))</formula>
    </cfRule>
    <cfRule type="containsText" dxfId="145" priority="8" operator="containsText" text="Helsinki">
      <formula>NOT(ISERROR(SEARCH("Helsinki",T17)))</formula>
    </cfRule>
  </conditionalFormatting>
  <dataValidations count="1">
    <dataValidation type="list" showInputMessage="1" showErrorMessage="1" sqref="V24 T17:T23 V9 T3:T8" xr:uid="{5F19FA70-D1BC-4498-8514-673518C6CD30}">
      <formula1>"GPC, OSCC, Terminal 1, Helsinki"</formula1>
    </dataValidation>
  </dataValidations>
  <pageMargins left="0.7" right="0.7" top="0.75" bottom="0.75" header="0.3" footer="0.3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1384-0E57-40C6-97C3-2E7A8C9C96D9}">
  <sheetPr>
    <tabColor rgb="FFFFFF00"/>
  </sheetPr>
  <dimension ref="A1:X29"/>
  <sheetViews>
    <sheetView workbookViewId="0">
      <selection activeCell="N4" sqref="N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605</v>
      </c>
      <c r="B1" s="730"/>
      <c r="C1" s="730"/>
      <c r="D1" s="730"/>
      <c r="E1" s="730"/>
      <c r="F1" s="731"/>
      <c r="G1" s="238"/>
      <c r="H1" s="730" t="s">
        <v>43</v>
      </c>
      <c r="I1" s="730"/>
      <c r="J1" s="730"/>
      <c r="K1" s="730"/>
      <c r="L1" s="730"/>
      <c r="M1" s="730"/>
      <c r="N1" s="730"/>
      <c r="O1" s="730"/>
      <c r="P1" s="731"/>
      <c r="Q1" s="730" t="s">
        <v>3203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/>
      <c r="B3" s="274"/>
      <c r="C3" s="158"/>
      <c r="D3" s="158"/>
      <c r="E3" s="158"/>
      <c r="F3" s="158"/>
      <c r="G3" s="159"/>
      <c r="H3" s="158"/>
      <c r="I3" s="158"/>
      <c r="J3" s="158"/>
      <c r="K3" s="158"/>
      <c r="L3" s="158"/>
      <c r="M3" s="158"/>
      <c r="N3" s="158"/>
      <c r="O3" s="158"/>
      <c r="P3" s="160">
        <f>SUM(H3:O3)</f>
        <v>0</v>
      </c>
      <c r="Q3" s="160"/>
      <c r="R3" s="160"/>
      <c r="S3" s="160" t="s">
        <v>34</v>
      </c>
      <c r="T3" s="162"/>
      <c r="U3" s="162"/>
      <c r="V3" s="162"/>
      <c r="W3" s="162"/>
      <c r="X3" s="162"/>
    </row>
    <row r="4" spans="1:24">
      <c r="A4" s="158" t="s">
        <v>71</v>
      </c>
      <c r="B4" s="276" t="s">
        <v>72</v>
      </c>
      <c r="C4" s="207" t="s">
        <v>3204</v>
      </c>
      <c r="D4" s="158" t="s">
        <v>3148</v>
      </c>
      <c r="E4" s="158" t="s">
        <v>3205</v>
      </c>
      <c r="F4" s="158">
        <v>14.3</v>
      </c>
      <c r="G4" s="159"/>
      <c r="H4" s="158"/>
      <c r="I4" s="158"/>
      <c r="J4" s="158"/>
      <c r="K4" s="158"/>
      <c r="L4" s="158"/>
      <c r="M4" s="207">
        <v>90</v>
      </c>
      <c r="N4" s="207">
        <v>71</v>
      </c>
      <c r="O4" s="158"/>
      <c r="P4" s="160">
        <f>SUM(H4:O4)</f>
        <v>161</v>
      </c>
      <c r="Q4" s="160" t="s">
        <v>33</v>
      </c>
      <c r="R4" s="160">
        <v>111024</v>
      </c>
      <c r="S4" s="160" t="s">
        <v>34</v>
      </c>
      <c r="T4" s="162" t="s">
        <v>53</v>
      </c>
      <c r="U4" s="162"/>
      <c r="V4" s="162">
        <v>1011419</v>
      </c>
      <c r="W4" s="162"/>
      <c r="X4" s="162"/>
    </row>
    <row r="5" spans="1:24">
      <c r="A5" s="158" t="s">
        <v>3206</v>
      </c>
      <c r="B5" s="276" t="s">
        <v>66</v>
      </c>
      <c r="C5" s="207" t="s">
        <v>3207</v>
      </c>
      <c r="D5" s="158" t="s">
        <v>225</v>
      </c>
      <c r="E5" s="158" t="s">
        <v>3208</v>
      </c>
      <c r="F5" s="158">
        <v>10.3</v>
      </c>
      <c r="G5" s="159"/>
      <c r="H5" s="158"/>
      <c r="I5" s="158"/>
      <c r="J5" s="158"/>
      <c r="K5" s="158"/>
      <c r="L5" s="207">
        <v>161</v>
      </c>
      <c r="M5" s="158"/>
      <c r="N5" s="158"/>
      <c r="O5" s="158"/>
      <c r="P5" s="160">
        <f>SUM(H5:O5)</f>
        <v>161</v>
      </c>
      <c r="Q5" s="161" t="s">
        <v>31</v>
      </c>
      <c r="R5" s="160">
        <v>111026</v>
      </c>
      <c r="S5" s="163" t="s">
        <v>32</v>
      </c>
      <c r="T5" s="162" t="s">
        <v>53</v>
      </c>
      <c r="U5" s="162"/>
      <c r="V5" s="162">
        <v>1011420</v>
      </c>
      <c r="W5" s="162"/>
      <c r="X5" s="162"/>
    </row>
    <row r="6" spans="1:24">
      <c r="A6" s="158" t="s">
        <v>3209</v>
      </c>
      <c r="B6" s="276" t="s">
        <v>192</v>
      </c>
      <c r="C6" s="207" t="s">
        <v>3210</v>
      </c>
      <c r="D6" s="158" t="s">
        <v>747</v>
      </c>
      <c r="E6" s="158" t="s">
        <v>3211</v>
      </c>
      <c r="F6" s="158">
        <v>9.6999999999999993</v>
      </c>
      <c r="G6" s="159"/>
      <c r="H6" s="158"/>
      <c r="I6" s="158"/>
      <c r="J6" s="158"/>
      <c r="K6" s="158"/>
      <c r="L6" s="217">
        <v>161</v>
      </c>
      <c r="M6" s="158"/>
      <c r="N6" s="158"/>
      <c r="O6" s="158"/>
      <c r="P6" s="160">
        <f>SUM(H6:O6)</f>
        <v>161</v>
      </c>
      <c r="Q6" s="161" t="s">
        <v>31</v>
      </c>
      <c r="R6" s="160">
        <v>111029</v>
      </c>
      <c r="S6" s="163" t="s">
        <v>32</v>
      </c>
      <c r="T6" s="162" t="s">
        <v>59</v>
      </c>
      <c r="U6" s="162"/>
      <c r="V6" s="162">
        <v>1011421</v>
      </c>
      <c r="W6" s="162"/>
      <c r="X6" s="162"/>
    </row>
    <row r="7" spans="1:24">
      <c r="A7" s="158"/>
      <c r="B7" s="276"/>
      <c r="C7" s="158"/>
      <c r="D7" s="158"/>
      <c r="E7" s="158"/>
      <c r="F7" s="158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161" t="s">
        <v>31</v>
      </c>
      <c r="R7" s="160"/>
      <c r="S7" s="163" t="s">
        <v>32</v>
      </c>
      <c r="T7" s="162"/>
      <c r="U7" s="162"/>
      <c r="V7" s="162"/>
      <c r="W7" s="162"/>
      <c r="X7" s="162"/>
    </row>
    <row r="8" spans="1:24">
      <c r="A8" s="158" t="s">
        <v>291</v>
      </c>
      <c r="B8" s="276" t="s">
        <v>2095</v>
      </c>
      <c r="C8" s="158"/>
      <c r="D8" s="158"/>
      <c r="E8" s="158"/>
      <c r="F8" s="158"/>
      <c r="G8" s="159"/>
      <c r="H8" s="158"/>
      <c r="I8" s="158"/>
      <c r="J8" s="158"/>
      <c r="K8" s="158"/>
      <c r="L8" s="158">
        <v>162</v>
      </c>
      <c r="M8" s="158"/>
      <c r="N8" s="158"/>
      <c r="O8" s="158"/>
      <c r="P8" s="160">
        <f>SUM(H8:O8)</f>
        <v>162</v>
      </c>
      <c r="Q8" s="160" t="s">
        <v>34</v>
      </c>
      <c r="R8" s="160">
        <v>111025</v>
      </c>
      <c r="S8" s="160" t="s">
        <v>34</v>
      </c>
      <c r="T8" s="162" t="s">
        <v>53</v>
      </c>
      <c r="U8" s="162"/>
      <c r="V8" s="162"/>
      <c r="W8" s="162"/>
      <c r="X8" s="162"/>
    </row>
    <row r="9" spans="1:24">
      <c r="A9" s="158" t="s">
        <v>2811</v>
      </c>
      <c r="B9" s="158" t="s">
        <v>2812</v>
      </c>
      <c r="C9" s="207" t="s">
        <v>3212</v>
      </c>
      <c r="D9" s="158" t="s">
        <v>2814</v>
      </c>
      <c r="E9" s="158" t="s">
        <v>3213</v>
      </c>
      <c r="F9" s="158">
        <v>16.3</v>
      </c>
      <c r="G9" s="159"/>
      <c r="H9" s="158"/>
      <c r="I9" s="158"/>
      <c r="J9" s="207">
        <v>30</v>
      </c>
      <c r="K9" s="158"/>
      <c r="L9" s="158"/>
      <c r="M9" s="158"/>
      <c r="N9" s="158"/>
      <c r="O9" s="158"/>
      <c r="P9" s="160">
        <f>SUM(H9:O9)</f>
        <v>30</v>
      </c>
      <c r="Q9" s="160" t="s">
        <v>33</v>
      </c>
      <c r="R9" s="160">
        <v>110973</v>
      </c>
      <c r="S9" s="160" t="s">
        <v>34</v>
      </c>
      <c r="T9" s="162" t="s">
        <v>53</v>
      </c>
      <c r="U9" s="162"/>
      <c r="V9" s="162">
        <v>1011422</v>
      </c>
      <c r="W9" s="162"/>
      <c r="X9" s="162"/>
    </row>
    <row r="10" spans="1:24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30</v>
      </c>
      <c r="K10" s="164">
        <f>SUM(K3:K9)</f>
        <v>0</v>
      </c>
      <c r="L10" s="164">
        <f>SUM(L3:L9)</f>
        <v>484</v>
      </c>
      <c r="M10" s="164">
        <f>SUM(M3:M9)</f>
        <v>90</v>
      </c>
      <c r="N10" s="164">
        <f>SUM(N3:N9)</f>
        <v>71</v>
      </c>
      <c r="O10" s="164">
        <f>SUM(O3:O9)</f>
        <v>0</v>
      </c>
      <c r="P10" s="164">
        <f>SUM(P3:P9)</f>
        <v>675</v>
      </c>
      <c r="Q10" s="165"/>
      <c r="R10" s="165"/>
      <c r="S10" s="165"/>
      <c r="T10" s="165"/>
      <c r="U10" s="165"/>
      <c r="V10" s="165"/>
      <c r="W10" s="165"/>
      <c r="X10" s="165"/>
    </row>
    <row r="11" spans="1:24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</row>
    <row r="12" spans="1:24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</row>
    <row r="13" spans="1:24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</row>
    <row r="15" spans="1:24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</row>
    <row r="16" spans="1:24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9" t="s">
        <v>2</v>
      </c>
      <c r="R16" s="730"/>
      <c r="S16" s="730"/>
      <c r="T16" s="730"/>
      <c r="U16" s="730"/>
      <c r="V16" s="730"/>
      <c r="W16" s="730"/>
      <c r="X16" s="740"/>
    </row>
    <row r="17" spans="1:24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54" t="s">
        <v>27</v>
      </c>
      <c r="V17" s="154" t="s">
        <v>28</v>
      </c>
      <c r="W17" s="154" t="s">
        <v>29</v>
      </c>
      <c r="X17" s="154" t="s">
        <v>30</v>
      </c>
    </row>
    <row r="18" spans="1:24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</row>
    <row r="26" spans="1:24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</row>
    <row r="27" spans="1:24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</row>
    <row r="28" spans="1:24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  <row r="29" spans="1:24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</row>
  </sheetData>
  <mergeCells count="16">
    <mergeCell ref="A16:F16"/>
    <mergeCell ref="H16:P16"/>
    <mergeCell ref="Q16:X16"/>
    <mergeCell ref="B27:C27"/>
    <mergeCell ref="E27:E29"/>
    <mergeCell ref="F27:K29"/>
    <mergeCell ref="B28:C28"/>
    <mergeCell ref="B29:C29"/>
    <mergeCell ref="A1:F1"/>
    <mergeCell ref="H1:P1"/>
    <mergeCell ref="Q1:X1"/>
    <mergeCell ref="B12:C12"/>
    <mergeCell ref="E12:E14"/>
    <mergeCell ref="F12:K14"/>
    <mergeCell ref="B13:C13"/>
    <mergeCell ref="B14:C14"/>
  </mergeCells>
  <conditionalFormatting sqref="V25 V10">
    <cfRule type="containsText" dxfId="144" priority="9" operator="containsText" text="Terminal 1">
      <formula>NOT(ISERROR(SEARCH("Terminal 1",V10)))</formula>
    </cfRule>
    <cfRule type="containsText" dxfId="143" priority="10" operator="containsText" text="OSCC">
      <formula>NOT(ISERROR(SEARCH("OSCC",V10)))</formula>
    </cfRule>
    <cfRule type="containsText" dxfId="142" priority="11" operator="containsText" text="GPC">
      <formula>NOT(ISERROR(SEARCH("GPC",V10)))</formula>
    </cfRule>
    <cfRule type="containsText" dxfId="141" priority="12" operator="containsText" text="Helsinki">
      <formula>NOT(ISERROR(SEARCH("Helsinki",V10)))</formula>
    </cfRule>
  </conditionalFormatting>
  <conditionalFormatting sqref="T18:T24">
    <cfRule type="containsText" dxfId="140" priority="5" operator="containsText" text="Terminal 1">
      <formula>NOT(ISERROR(SEARCH("Terminal 1",T18)))</formula>
    </cfRule>
    <cfRule type="containsText" dxfId="139" priority="6" operator="containsText" text="OSCC">
      <formula>NOT(ISERROR(SEARCH("OSCC",T18)))</formula>
    </cfRule>
    <cfRule type="containsText" dxfId="138" priority="7" operator="containsText" text="GPC">
      <formula>NOT(ISERROR(SEARCH("GPC",T18)))</formula>
    </cfRule>
    <cfRule type="containsText" dxfId="137" priority="8" operator="containsText" text="Helsinki">
      <formula>NOT(ISERROR(SEARCH("Helsinki",T18)))</formula>
    </cfRule>
  </conditionalFormatting>
  <conditionalFormatting sqref="T3:T9">
    <cfRule type="containsText" dxfId="136" priority="1" operator="containsText" text="Terminal 1">
      <formula>NOT(ISERROR(SEARCH("Terminal 1",T3)))</formula>
    </cfRule>
    <cfRule type="containsText" dxfId="135" priority="2" operator="containsText" text="OSCC">
      <formula>NOT(ISERROR(SEARCH("OSCC",T3)))</formula>
    </cfRule>
    <cfRule type="containsText" dxfId="134" priority="3" operator="containsText" text="GPC">
      <formula>NOT(ISERROR(SEARCH("GPC",T3)))</formula>
    </cfRule>
    <cfRule type="containsText" dxfId="133" priority="4" operator="containsText" text="Helsinki">
      <formula>NOT(ISERROR(SEARCH("Helsinki",T3)))</formula>
    </cfRule>
  </conditionalFormatting>
  <dataValidations count="1">
    <dataValidation type="list" showInputMessage="1" showErrorMessage="1" sqref="T3:T9 V25 T18:T24 V10" xr:uid="{42F27A40-EC25-4B01-80CC-4185C091D54E}">
      <formula1>"GPC, OSCC, Terminal 1, Helsinki"</formula1>
    </dataValidation>
  </dataValidations>
  <pageMargins left="0.7" right="0.7" top="0.75" bottom="0.75" header="0.3" footer="0.3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9973-AB03-4DC2-AB5C-8C8F4479CC0E}">
  <sheetPr>
    <tabColor rgb="FFFFFF00"/>
  </sheetPr>
  <dimension ref="A1:X29"/>
  <sheetViews>
    <sheetView workbookViewId="0">
      <selection activeCell="R4" sqref="R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3190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3214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 t="s">
        <v>61</v>
      </c>
      <c r="B3" s="158" t="s">
        <v>192</v>
      </c>
      <c r="C3" s="207" t="s">
        <v>3215</v>
      </c>
      <c r="D3" s="158" t="s">
        <v>747</v>
      </c>
      <c r="E3" s="158" t="s">
        <v>3216</v>
      </c>
      <c r="F3" s="158">
        <v>10.199999999999999</v>
      </c>
      <c r="G3" s="159"/>
      <c r="H3" s="158"/>
      <c r="I3" s="158"/>
      <c r="J3" s="158"/>
      <c r="K3" s="207">
        <v>134</v>
      </c>
      <c r="L3" s="207">
        <v>27</v>
      </c>
      <c r="M3" s="158"/>
      <c r="N3" s="158"/>
      <c r="O3" s="158"/>
      <c r="P3" s="160">
        <f>SUM(H3:O3)</f>
        <v>161</v>
      </c>
      <c r="Q3" s="161" t="s">
        <v>31</v>
      </c>
      <c r="R3" s="160">
        <v>110907</v>
      </c>
      <c r="S3" s="163" t="s">
        <v>32</v>
      </c>
      <c r="T3" s="162" t="s">
        <v>59</v>
      </c>
      <c r="U3" s="162"/>
      <c r="V3" s="162">
        <v>1011351</v>
      </c>
      <c r="W3" s="162"/>
      <c r="X3" s="162"/>
    </row>
    <row r="4" spans="1:24">
      <c r="A4" s="158" t="s">
        <v>3217</v>
      </c>
      <c r="B4" s="158" t="s">
        <v>66</v>
      </c>
      <c r="C4" s="207" t="s">
        <v>3218</v>
      </c>
      <c r="D4" s="158" t="s">
        <v>225</v>
      </c>
      <c r="E4" s="158" t="s">
        <v>3219</v>
      </c>
      <c r="F4" s="158">
        <v>10.3</v>
      </c>
      <c r="G4" s="159"/>
      <c r="H4" s="158"/>
      <c r="I4" s="158"/>
      <c r="J4" s="158"/>
      <c r="K4" s="207">
        <v>161</v>
      </c>
      <c r="L4" s="158"/>
      <c r="M4" s="158"/>
      <c r="N4" s="158"/>
      <c r="O4" s="158"/>
      <c r="P4" s="160">
        <f>SUM(H4:O4)</f>
        <v>161</v>
      </c>
      <c r="Q4" s="161" t="s">
        <v>31</v>
      </c>
      <c r="R4" s="160">
        <v>110981</v>
      </c>
      <c r="S4" s="163" t="s">
        <v>32</v>
      </c>
      <c r="T4" s="162" t="s">
        <v>53</v>
      </c>
      <c r="U4" s="162"/>
      <c r="V4" s="162">
        <v>1011352</v>
      </c>
      <c r="W4" s="162"/>
      <c r="X4" s="162"/>
    </row>
    <row r="5" spans="1:24">
      <c r="A5" s="245" t="s">
        <v>388</v>
      </c>
      <c r="B5" s="245" t="s">
        <v>66</v>
      </c>
      <c r="C5" s="245" t="s">
        <v>3220</v>
      </c>
      <c r="D5" s="245" t="s">
        <v>225</v>
      </c>
      <c r="E5" s="245" t="s">
        <v>3219</v>
      </c>
      <c r="F5" s="245">
        <v>10.3</v>
      </c>
      <c r="G5" s="246"/>
      <c r="H5" s="245"/>
      <c r="I5" s="245"/>
      <c r="J5" s="245"/>
      <c r="K5" s="245"/>
      <c r="L5" s="245"/>
      <c r="M5" s="245"/>
      <c r="N5" s="245"/>
      <c r="O5" s="245"/>
      <c r="P5" s="160">
        <f>SUM(H5:O5)</f>
        <v>0</v>
      </c>
      <c r="Q5" s="161" t="s">
        <v>31</v>
      </c>
      <c r="R5" s="160"/>
      <c r="S5" s="163" t="s">
        <v>32</v>
      </c>
      <c r="T5" s="162" t="s">
        <v>53</v>
      </c>
      <c r="U5" s="162"/>
      <c r="V5" s="162"/>
      <c r="W5" s="162"/>
      <c r="X5" s="162"/>
    </row>
    <row r="6" spans="1:24">
      <c r="A6" s="245" t="s">
        <v>388</v>
      </c>
      <c r="B6" s="245" t="s">
        <v>135</v>
      </c>
      <c r="C6" s="245" t="s">
        <v>3221</v>
      </c>
      <c r="D6" s="245" t="s">
        <v>3222</v>
      </c>
      <c r="E6" s="275" t="s">
        <v>3223</v>
      </c>
      <c r="F6" s="245">
        <v>15.4</v>
      </c>
      <c r="G6" s="246"/>
      <c r="H6" s="245"/>
      <c r="I6" s="245"/>
      <c r="J6" s="245"/>
      <c r="K6" s="245"/>
      <c r="L6" s="245"/>
      <c r="M6" s="245"/>
      <c r="N6" s="245"/>
      <c r="O6" s="245"/>
      <c r="P6" s="160">
        <f>SUM(H6:O6)</f>
        <v>0</v>
      </c>
      <c r="Q6" s="160" t="s">
        <v>33</v>
      </c>
      <c r="R6" s="160"/>
      <c r="S6" s="160" t="s">
        <v>34</v>
      </c>
      <c r="T6" s="162" t="s">
        <v>59</v>
      </c>
      <c r="U6" s="162"/>
      <c r="V6" s="162"/>
      <c r="W6" s="162"/>
      <c r="X6" s="162"/>
    </row>
    <row r="7" spans="1:24">
      <c r="A7" s="245" t="s">
        <v>388</v>
      </c>
      <c r="B7" s="245" t="s">
        <v>135</v>
      </c>
      <c r="C7" s="245" t="s">
        <v>3224</v>
      </c>
      <c r="D7" s="245" t="s">
        <v>3222</v>
      </c>
      <c r="E7" s="275" t="s">
        <v>3223</v>
      </c>
      <c r="F7" s="245">
        <v>15.4</v>
      </c>
      <c r="G7" s="246"/>
      <c r="H7" s="245"/>
      <c r="I7" s="245"/>
      <c r="J7" s="245"/>
      <c r="K7" s="245"/>
      <c r="L7" s="245"/>
      <c r="M7" s="245"/>
      <c r="N7" s="245"/>
      <c r="O7" s="245"/>
      <c r="P7" s="160">
        <f>SUM(H7:O7)</f>
        <v>0</v>
      </c>
      <c r="Q7" s="160" t="s">
        <v>33</v>
      </c>
      <c r="R7" s="160"/>
      <c r="S7" s="160" t="s">
        <v>34</v>
      </c>
      <c r="T7" s="162" t="s">
        <v>59</v>
      </c>
      <c r="U7" s="162"/>
      <c r="V7" s="162"/>
      <c r="W7" s="162"/>
      <c r="X7" s="162"/>
    </row>
    <row r="8" spans="1:24">
      <c r="A8" s="158" t="s">
        <v>291</v>
      </c>
      <c r="B8" s="158" t="s">
        <v>606</v>
      </c>
      <c r="C8" s="158"/>
      <c r="D8" s="158" t="s">
        <v>45</v>
      </c>
      <c r="E8" s="158"/>
      <c r="F8" s="158"/>
      <c r="G8" s="159"/>
      <c r="H8" s="158"/>
      <c r="I8" s="158"/>
      <c r="J8" s="158"/>
      <c r="K8" s="207">
        <v>54</v>
      </c>
      <c r="L8" s="207">
        <v>486</v>
      </c>
      <c r="M8" s="158"/>
      <c r="N8" s="158"/>
      <c r="O8" s="158"/>
      <c r="P8" s="160">
        <f>SUM(H8:O8)</f>
        <v>540</v>
      </c>
      <c r="Q8" s="160" t="s">
        <v>33</v>
      </c>
      <c r="R8" s="160">
        <v>110892</v>
      </c>
      <c r="S8" s="160" t="s">
        <v>34</v>
      </c>
      <c r="T8" s="162" t="s">
        <v>53</v>
      </c>
      <c r="U8" s="162"/>
      <c r="V8" s="162"/>
      <c r="W8" s="162"/>
      <c r="X8" s="162"/>
    </row>
    <row r="9" spans="1:24">
      <c r="A9" s="158" t="s">
        <v>3225</v>
      </c>
      <c r="B9" s="158" t="s">
        <v>2316</v>
      </c>
      <c r="C9" s="207" t="s">
        <v>3226</v>
      </c>
      <c r="D9" s="158" t="s">
        <v>2365</v>
      </c>
      <c r="E9" s="158" t="s">
        <v>3227</v>
      </c>
      <c r="F9" s="158">
        <v>11.3</v>
      </c>
      <c r="G9" s="159"/>
      <c r="H9" s="158"/>
      <c r="I9" s="158"/>
      <c r="J9" s="158"/>
      <c r="K9" s="207">
        <v>81</v>
      </c>
      <c r="L9" s="158"/>
      <c r="M9" s="158"/>
      <c r="N9" s="158"/>
      <c r="O9" s="158"/>
      <c r="P9" s="160">
        <f>SUM(H9:O9)</f>
        <v>81</v>
      </c>
      <c r="Q9" s="160" t="s">
        <v>33</v>
      </c>
      <c r="R9" s="160">
        <v>110906</v>
      </c>
      <c r="S9" s="160" t="s">
        <v>34</v>
      </c>
      <c r="T9" s="162" t="s">
        <v>59</v>
      </c>
      <c r="U9" s="162"/>
      <c r="V9" s="162">
        <v>1011353</v>
      </c>
      <c r="W9" s="162"/>
      <c r="X9" s="162"/>
    </row>
    <row r="10" spans="1:24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430</v>
      </c>
      <c r="L10" s="164">
        <f>SUM(L3:L9)</f>
        <v>513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943</v>
      </c>
      <c r="Q10" s="165"/>
      <c r="R10" s="165"/>
      <c r="S10" s="165"/>
      <c r="T10" s="165"/>
      <c r="U10" s="165"/>
      <c r="V10" s="165"/>
      <c r="W10" s="165"/>
      <c r="X10" s="165"/>
    </row>
    <row r="11" spans="1:24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</row>
    <row r="12" spans="1:24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</row>
    <row r="13" spans="1:24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</row>
    <row r="15" spans="1:24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</row>
    <row r="16" spans="1:24" ht="27">
      <c r="A16" s="739" t="s">
        <v>3179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9" t="s">
        <v>2</v>
      </c>
      <c r="R16" s="730"/>
      <c r="S16" s="730"/>
      <c r="T16" s="730"/>
      <c r="U16" s="730"/>
      <c r="V16" s="730"/>
      <c r="W16" s="730"/>
      <c r="X16" s="740"/>
    </row>
    <row r="17" spans="1:24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54" t="s">
        <v>27</v>
      </c>
      <c r="V17" s="154" t="s">
        <v>28</v>
      </c>
      <c r="W17" s="154" t="s">
        <v>29</v>
      </c>
      <c r="X17" s="154" t="s">
        <v>30</v>
      </c>
    </row>
    <row r="18" spans="1:24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0" t="s">
        <v>33</v>
      </c>
      <c r="R18" s="160"/>
      <c r="S18" s="160" t="s">
        <v>34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0" t="s">
        <v>34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</row>
    <row r="26" spans="1:24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</row>
    <row r="27" spans="1:24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</row>
    <row r="28" spans="1:24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  <row r="29" spans="1:24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</row>
  </sheetData>
  <mergeCells count="16">
    <mergeCell ref="A16:F16"/>
    <mergeCell ref="H16:P16"/>
    <mergeCell ref="Q16:X16"/>
    <mergeCell ref="B27:C27"/>
    <mergeCell ref="E27:E29"/>
    <mergeCell ref="F27:K29"/>
    <mergeCell ref="B28:C28"/>
    <mergeCell ref="B29:C29"/>
    <mergeCell ref="A1:F1"/>
    <mergeCell ref="H1:P1"/>
    <mergeCell ref="Q1:X1"/>
    <mergeCell ref="B12:C12"/>
    <mergeCell ref="E12:E14"/>
    <mergeCell ref="F12:K14"/>
    <mergeCell ref="B13:C13"/>
    <mergeCell ref="B14:C14"/>
  </mergeCells>
  <conditionalFormatting sqref="V25 V10">
    <cfRule type="containsText" dxfId="132" priority="9" operator="containsText" text="Terminal 1">
      <formula>NOT(ISERROR(SEARCH("Terminal 1",V10)))</formula>
    </cfRule>
    <cfRule type="containsText" dxfId="131" priority="10" operator="containsText" text="OSCC">
      <formula>NOT(ISERROR(SEARCH("OSCC",V10)))</formula>
    </cfRule>
    <cfRule type="containsText" dxfId="130" priority="11" operator="containsText" text="GPC">
      <formula>NOT(ISERROR(SEARCH("GPC",V10)))</formula>
    </cfRule>
    <cfRule type="containsText" dxfId="129" priority="12" operator="containsText" text="Helsinki">
      <formula>NOT(ISERROR(SEARCH("Helsinki",V10)))</formula>
    </cfRule>
  </conditionalFormatting>
  <conditionalFormatting sqref="T18:T24">
    <cfRule type="containsText" dxfId="128" priority="5" operator="containsText" text="Terminal 1">
      <formula>NOT(ISERROR(SEARCH("Terminal 1",T18)))</formula>
    </cfRule>
    <cfRule type="containsText" dxfId="127" priority="6" operator="containsText" text="OSCC">
      <formula>NOT(ISERROR(SEARCH("OSCC",T18)))</formula>
    </cfRule>
    <cfRule type="containsText" dxfId="126" priority="7" operator="containsText" text="GPC">
      <formula>NOT(ISERROR(SEARCH("GPC",T18)))</formula>
    </cfRule>
    <cfRule type="containsText" dxfId="125" priority="8" operator="containsText" text="Helsinki">
      <formula>NOT(ISERROR(SEARCH("Helsinki",T18)))</formula>
    </cfRule>
  </conditionalFormatting>
  <conditionalFormatting sqref="T3:T9">
    <cfRule type="containsText" dxfId="124" priority="1" operator="containsText" text="Terminal 1">
      <formula>NOT(ISERROR(SEARCH("Terminal 1",T3)))</formula>
    </cfRule>
    <cfRule type="containsText" dxfId="123" priority="2" operator="containsText" text="OSCC">
      <formula>NOT(ISERROR(SEARCH("OSCC",T3)))</formula>
    </cfRule>
    <cfRule type="containsText" dxfId="122" priority="3" operator="containsText" text="GPC">
      <formula>NOT(ISERROR(SEARCH("GPC",T3)))</formula>
    </cfRule>
    <cfRule type="containsText" dxfId="121" priority="4" operator="containsText" text="Helsinki">
      <formula>NOT(ISERROR(SEARCH("Helsinki",T3)))</formula>
    </cfRule>
  </conditionalFormatting>
  <dataValidations count="1">
    <dataValidation type="list" showInputMessage="1" showErrorMessage="1" sqref="T3:T9 V25 T18:T24 V10" xr:uid="{41BDA419-53CA-4D37-A6EA-C810B8802C69}">
      <formula1>"GPC, OSCC, Terminal 1, Helsinki"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ACB0-7049-4360-A84C-1C872237DF0A}">
  <sheetPr>
    <tabColor rgb="FF00B050"/>
  </sheetPr>
  <dimension ref="A1:AB30"/>
  <sheetViews>
    <sheetView topLeftCell="B1" workbookViewId="0">
      <selection activeCell="P7" sqref="P7"/>
    </sheetView>
  </sheetViews>
  <sheetFormatPr defaultRowHeight="15"/>
  <cols>
    <col min="1" max="1" width="15" bestFit="1" customWidth="1"/>
    <col min="2" max="2" width="1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1.7109375" customWidth="1"/>
    <col min="9" max="9" width="8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365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366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48</v>
      </c>
      <c r="B3" s="158" t="s">
        <v>49</v>
      </c>
      <c r="C3" s="158" t="s">
        <v>367</v>
      </c>
      <c r="D3" s="158" t="s">
        <v>57</v>
      </c>
      <c r="E3" s="158" t="s">
        <v>368</v>
      </c>
      <c r="F3" s="236">
        <v>10.9</v>
      </c>
      <c r="G3" s="628">
        <v>120495</v>
      </c>
      <c r="H3" s="268" t="s">
        <v>369</v>
      </c>
      <c r="I3" s="158">
        <v>161</v>
      </c>
      <c r="J3" s="158"/>
      <c r="K3" s="158"/>
      <c r="L3" s="158"/>
      <c r="M3" s="158"/>
      <c r="N3" s="158"/>
      <c r="O3" s="158"/>
      <c r="P3" s="158"/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59</v>
      </c>
      <c r="W3" s="162"/>
      <c r="X3" s="162" t="s">
        <v>370</v>
      </c>
      <c r="Y3" s="162"/>
      <c r="Z3" s="162">
        <v>1021149</v>
      </c>
      <c r="AA3" s="162"/>
      <c r="AB3" s="162"/>
    </row>
    <row r="4" spans="1:28" ht="24">
      <c r="A4" s="158" t="s">
        <v>371</v>
      </c>
      <c r="B4" s="158" t="s">
        <v>372</v>
      </c>
      <c r="C4" s="158" t="s">
        <v>373</v>
      </c>
      <c r="D4" s="158" t="s">
        <v>374</v>
      </c>
      <c r="E4" s="158" t="s">
        <v>375</v>
      </c>
      <c r="F4" s="236">
        <v>25</v>
      </c>
      <c r="G4" s="628">
        <v>120471</v>
      </c>
      <c r="H4" s="159"/>
      <c r="I4" s="158"/>
      <c r="J4" s="158"/>
      <c r="K4" s="158"/>
      <c r="L4" s="207">
        <v>1</v>
      </c>
      <c r="M4" s="158"/>
      <c r="N4" s="158"/>
      <c r="O4" s="158"/>
      <c r="P4" s="158"/>
      <c r="Q4" s="160">
        <f>SUM(I4:P4)</f>
        <v>1</v>
      </c>
      <c r="R4" s="162" t="s">
        <v>33</v>
      </c>
      <c r="S4" s="162" t="s">
        <v>34</v>
      </c>
      <c r="T4" s="515" t="b">
        <v>0</v>
      </c>
      <c r="U4" s="206">
        <v>0.25</v>
      </c>
      <c r="V4" s="162" t="s">
        <v>59</v>
      </c>
      <c r="W4" s="162"/>
      <c r="X4" s="162" t="s">
        <v>376</v>
      </c>
      <c r="Y4" s="162"/>
      <c r="Z4" s="162">
        <v>1021150</v>
      </c>
      <c r="AA4" s="162" t="s">
        <v>377</v>
      </c>
      <c r="AB4" s="162"/>
    </row>
    <row r="5" spans="1:28" ht="24">
      <c r="A5" s="158" t="s">
        <v>156</v>
      </c>
      <c r="B5" s="158" t="s">
        <v>72</v>
      </c>
      <c r="C5" s="158" t="s">
        <v>378</v>
      </c>
      <c r="D5" s="158" t="s">
        <v>101</v>
      </c>
      <c r="E5" s="158" t="s">
        <v>379</v>
      </c>
      <c r="F5" s="236">
        <v>14.5</v>
      </c>
      <c r="G5" s="628">
        <v>120481</v>
      </c>
      <c r="H5" s="159" t="s">
        <v>380</v>
      </c>
      <c r="I5" s="158"/>
      <c r="J5" s="158"/>
      <c r="K5" s="158"/>
      <c r="L5" s="158"/>
      <c r="M5" s="158"/>
      <c r="N5" s="207">
        <v>81</v>
      </c>
      <c r="O5" s="158"/>
      <c r="P5" s="158"/>
      <c r="Q5" s="160">
        <f>SUM(I5:P5)</f>
        <v>81</v>
      </c>
      <c r="R5" s="162" t="s">
        <v>33</v>
      </c>
      <c r="S5" s="162" t="s">
        <v>34</v>
      </c>
      <c r="T5" s="515" t="b">
        <v>0</v>
      </c>
      <c r="U5" s="206">
        <v>0.25</v>
      </c>
      <c r="V5" s="162" t="s">
        <v>59</v>
      </c>
      <c r="W5" s="162"/>
      <c r="X5" s="162" t="s">
        <v>381</v>
      </c>
      <c r="Y5" s="162"/>
      <c r="Z5" s="162">
        <v>1021151</v>
      </c>
      <c r="AA5" s="162"/>
      <c r="AB5" s="162"/>
    </row>
    <row r="6" spans="1:28" ht="24">
      <c r="A6" s="158" t="s">
        <v>283</v>
      </c>
      <c r="B6" s="158" t="s">
        <v>192</v>
      </c>
      <c r="C6" s="158" t="s">
        <v>382</v>
      </c>
      <c r="D6" s="158" t="s">
        <v>194</v>
      </c>
      <c r="E6" s="158" t="s">
        <v>383</v>
      </c>
      <c r="F6" s="236">
        <v>12.55</v>
      </c>
      <c r="G6" s="158">
        <v>120496</v>
      </c>
      <c r="H6" s="268" t="s">
        <v>369</v>
      </c>
      <c r="I6" s="158">
        <v>161</v>
      </c>
      <c r="J6" s="158"/>
      <c r="K6" s="158"/>
      <c r="L6" s="158"/>
      <c r="M6" s="158"/>
      <c r="N6" s="158"/>
      <c r="O6" s="158"/>
      <c r="P6" s="158"/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59</v>
      </c>
      <c r="W6" s="162"/>
      <c r="X6" s="162" t="s">
        <v>370</v>
      </c>
      <c r="Y6" s="162"/>
      <c r="Z6" s="162">
        <v>1021152</v>
      </c>
      <c r="AA6" s="162"/>
      <c r="AB6" s="162"/>
    </row>
    <row r="7" spans="1:28" ht="24">
      <c r="A7" s="158" t="s">
        <v>384</v>
      </c>
      <c r="B7" s="158" t="s">
        <v>49</v>
      </c>
      <c r="C7" s="158" t="s">
        <v>385</v>
      </c>
      <c r="D7" s="158" t="s">
        <v>57</v>
      </c>
      <c r="E7" s="158" t="s">
        <v>368</v>
      </c>
      <c r="F7" s="236">
        <v>10.9</v>
      </c>
      <c r="G7" s="628">
        <v>120497</v>
      </c>
      <c r="H7" s="159" t="s">
        <v>386</v>
      </c>
      <c r="I7" s="158"/>
      <c r="J7" s="158"/>
      <c r="K7" s="158"/>
      <c r="L7" s="158"/>
      <c r="M7" s="158"/>
      <c r="N7" s="207">
        <v>27</v>
      </c>
      <c r="O7" s="207">
        <v>80</v>
      </c>
      <c r="P7" s="207">
        <v>54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59</v>
      </c>
      <c r="W7" s="162"/>
      <c r="X7" s="162" t="s">
        <v>370</v>
      </c>
      <c r="Y7" s="162"/>
      <c r="Z7" s="162">
        <v>1021153</v>
      </c>
      <c r="AA7" s="162"/>
      <c r="AB7" s="162"/>
    </row>
    <row r="8" spans="1:28" ht="24">
      <c r="A8" s="245" t="s">
        <v>246</v>
      </c>
      <c r="B8" s="245" t="s">
        <v>49</v>
      </c>
      <c r="C8" s="245" t="s">
        <v>387</v>
      </c>
      <c r="D8" s="245" t="s">
        <v>57</v>
      </c>
      <c r="E8" s="245" t="s">
        <v>368</v>
      </c>
      <c r="F8" s="306">
        <v>10.9</v>
      </c>
      <c r="G8" s="644">
        <v>120498</v>
      </c>
      <c r="H8" s="720" t="s">
        <v>388</v>
      </c>
      <c r="I8" s="245"/>
      <c r="J8" s="245"/>
      <c r="K8" s="245"/>
      <c r="L8" s="245"/>
      <c r="M8" s="245"/>
      <c r="N8" s="245"/>
      <c r="O8" s="245"/>
      <c r="P8" s="245"/>
      <c r="Q8" s="272">
        <f>SUM(I8:P8)</f>
        <v>0</v>
      </c>
      <c r="R8" s="514" t="s">
        <v>31</v>
      </c>
      <c r="S8" s="307" t="s">
        <v>32</v>
      </c>
      <c r="T8" s="645" t="b">
        <v>0</v>
      </c>
      <c r="U8" s="206">
        <v>0.25</v>
      </c>
      <c r="V8" s="162" t="s">
        <v>59</v>
      </c>
      <c r="W8" s="162"/>
      <c r="X8" s="162" t="s">
        <v>370</v>
      </c>
      <c r="Y8" s="162"/>
      <c r="Z8" s="307"/>
      <c r="AA8" s="162"/>
      <c r="AB8" s="162"/>
    </row>
    <row r="9" spans="1:28" ht="24">
      <c r="A9" s="685" t="s">
        <v>389</v>
      </c>
      <c r="B9" s="685" t="s">
        <v>66</v>
      </c>
      <c r="C9" s="207" t="s">
        <v>390</v>
      </c>
      <c r="D9" s="685" t="s">
        <v>225</v>
      </c>
      <c r="E9" s="685" t="s">
        <v>391</v>
      </c>
      <c r="F9" s="686">
        <v>11.9</v>
      </c>
      <c r="G9" s="687">
        <v>120500</v>
      </c>
      <c r="H9" s="688" t="s">
        <v>153</v>
      </c>
      <c r="I9" s="685"/>
      <c r="J9" s="685"/>
      <c r="K9" s="685"/>
      <c r="L9" s="685"/>
      <c r="M9" s="685"/>
      <c r="N9" s="207">
        <v>81</v>
      </c>
      <c r="O9" s="207">
        <v>54</v>
      </c>
      <c r="P9" s="207">
        <v>26</v>
      </c>
      <c r="Q9" s="689">
        <f>SUM(I9:P9)</f>
        <v>161</v>
      </c>
      <c r="R9" s="514" t="s">
        <v>31</v>
      </c>
      <c r="S9" s="516" t="s">
        <v>32</v>
      </c>
      <c r="T9" s="653" t="b">
        <v>1</v>
      </c>
      <c r="U9" s="206">
        <v>0.25</v>
      </c>
      <c r="V9" s="162" t="s">
        <v>59</v>
      </c>
      <c r="W9" s="162"/>
      <c r="X9" s="162" t="s">
        <v>370</v>
      </c>
      <c r="Y9" s="162"/>
      <c r="Z9" s="162">
        <v>1021157</v>
      </c>
      <c r="AA9" s="162"/>
      <c r="AB9" s="162"/>
    </row>
    <row r="10" spans="1:28">
      <c r="A10" s="211" t="s">
        <v>291</v>
      </c>
      <c r="B10" s="211"/>
      <c r="C10" s="721" t="s">
        <v>392</v>
      </c>
      <c r="D10" s="211"/>
      <c r="E10" s="211"/>
      <c r="F10" s="337"/>
      <c r="G10" s="630">
        <v>120557</v>
      </c>
      <c r="H10" s="261" t="s">
        <v>153</v>
      </c>
      <c r="I10" s="211"/>
      <c r="J10" s="211"/>
      <c r="K10" s="211"/>
      <c r="L10" s="211"/>
      <c r="M10" s="211"/>
      <c r="N10" s="215">
        <v>161</v>
      </c>
      <c r="O10" s="211"/>
      <c r="P10" s="211"/>
      <c r="Q10" s="689">
        <f>SUM(I10:P10)</f>
        <v>161</v>
      </c>
      <c r="R10" s="162" t="s">
        <v>33</v>
      </c>
      <c r="S10" s="162" t="s">
        <v>34</v>
      </c>
      <c r="T10" s="627" t="b">
        <v>0</v>
      </c>
      <c r="U10" s="550">
        <v>0.25</v>
      </c>
      <c r="V10" s="263" t="s">
        <v>59</v>
      </c>
      <c r="W10" s="263"/>
      <c r="X10" s="263"/>
      <c r="Y10" s="263"/>
      <c r="Z10" s="263"/>
      <c r="AA10" s="263"/>
      <c r="AB10" s="263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5"/>
      <c r="I11" s="164">
        <f>SUM(I3:I9)</f>
        <v>322</v>
      </c>
      <c r="J11" s="164">
        <f>SUM(J3:J9)</f>
        <v>0</v>
      </c>
      <c r="K11" s="164">
        <f>SUM(K3:K9)</f>
        <v>0</v>
      </c>
      <c r="L11" s="164">
        <f>SUM(L3:L9)</f>
        <v>1</v>
      </c>
      <c r="M11" s="164">
        <f>SUM(M3:M9)</f>
        <v>0</v>
      </c>
      <c r="N11" s="164">
        <f>SUM(N3:N10)</f>
        <v>350</v>
      </c>
      <c r="O11" s="164">
        <f>SUM(O3:O9)</f>
        <v>134</v>
      </c>
      <c r="P11" s="164">
        <f>SUM(P3:P9)</f>
        <v>80</v>
      </c>
      <c r="Q11" s="164">
        <f>SUM(Q3:Q10)</f>
        <v>887</v>
      </c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 t="s">
        <v>393</v>
      </c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736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25.5" customHeight="1">
      <c r="A16" s="223" t="s">
        <v>41</v>
      </c>
      <c r="B16" s="225"/>
      <c r="C16" s="224"/>
      <c r="D16" s="230"/>
      <c r="E16" s="690" t="s">
        <v>394</v>
      </c>
      <c r="F16" s="227"/>
      <c r="G16" s="227"/>
      <c r="H16" s="228"/>
      <c r="I16" s="229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625"/>
      <c r="H17" s="79"/>
      <c r="I17" s="739" t="s">
        <v>43</v>
      </c>
      <c r="J17" s="730"/>
      <c r="K17" s="730"/>
      <c r="L17" s="730"/>
      <c r="M17" s="730"/>
      <c r="N17" s="730"/>
      <c r="O17" s="730"/>
      <c r="P17" s="730"/>
      <c r="Q17" s="740"/>
      <c r="R17" s="732" t="s">
        <v>2</v>
      </c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512" t="s">
        <v>9</v>
      </c>
      <c r="H18" s="155" t="s">
        <v>10</v>
      </c>
      <c r="I18" s="156" t="s">
        <v>11</v>
      </c>
      <c r="J18" s="156" t="s">
        <v>12</v>
      </c>
      <c r="K18" s="156" t="s">
        <v>13</v>
      </c>
      <c r="L18" s="156" t="s">
        <v>14</v>
      </c>
      <c r="M18" s="156" t="s">
        <v>15</v>
      </c>
      <c r="N18" s="156" t="s">
        <v>16</v>
      </c>
      <c r="O18" s="156" t="s">
        <v>17</v>
      </c>
      <c r="P18" s="157" t="s">
        <v>44</v>
      </c>
      <c r="Q18" s="154" t="s">
        <v>19</v>
      </c>
      <c r="R18" s="517" t="s">
        <v>20</v>
      </c>
      <c r="S18" s="517" t="s">
        <v>21</v>
      </c>
      <c r="T18" s="513" t="s">
        <v>22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514" t="s">
        <v>31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516" t="s">
        <v>32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8"/>
      <c r="H25" s="159"/>
      <c r="I25" s="158"/>
      <c r="J25" s="158"/>
      <c r="K25" s="158"/>
      <c r="L25" s="158"/>
      <c r="M25" s="158"/>
      <c r="N25" s="158"/>
      <c r="O25" s="158"/>
      <c r="P25" s="158"/>
      <c r="Q25" s="160">
        <f>SUM(I25:P25)</f>
        <v>0</v>
      </c>
      <c r="R25" s="162" t="s">
        <v>33</v>
      </c>
      <c r="S25" s="162" t="s">
        <v>34</v>
      </c>
      <c r="T25" s="515" t="b">
        <v>0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5"/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4">
        <f>SUM(Q19:Q25)</f>
        <v>0</v>
      </c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1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742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:F1"/>
    <mergeCell ref="I1:Q1"/>
    <mergeCell ref="R1:Y1"/>
    <mergeCell ref="B13:C13"/>
    <mergeCell ref="E13:E15"/>
    <mergeCell ref="F13:L15"/>
    <mergeCell ref="B14:C14"/>
    <mergeCell ref="B15:C15"/>
    <mergeCell ref="A17:F17"/>
    <mergeCell ref="I17:Q17"/>
    <mergeCell ref="R17:Y17"/>
    <mergeCell ref="B28:C28"/>
    <mergeCell ref="E28:E30"/>
    <mergeCell ref="F28:L30"/>
    <mergeCell ref="B29:C29"/>
    <mergeCell ref="B30:C30"/>
  </mergeCells>
  <conditionalFormatting sqref="Z26 Z11">
    <cfRule type="containsText" dxfId="3080" priority="7" operator="containsText" text="Terminal 1">
      <formula>NOT(ISERROR(SEARCH("Terminal 1",Z11)))</formula>
    </cfRule>
    <cfRule type="containsText" dxfId="3079" priority="8" operator="containsText" text="OSCC">
      <formula>NOT(ISERROR(SEARCH("OSCC",Z11)))</formula>
    </cfRule>
    <cfRule type="containsText" dxfId="3078" priority="9" operator="containsText" text="GPC">
      <formula>NOT(ISERROR(SEARCH("GPC",Z11)))</formula>
    </cfRule>
    <cfRule type="containsText" dxfId="3077" priority="10" operator="containsText" text="Helsinki">
      <formula>NOT(ISERROR(SEARCH("Helsinki",Z11)))</formula>
    </cfRule>
  </conditionalFormatting>
  <conditionalFormatting sqref="W3:W10">
    <cfRule type="cellIs" dxfId="3076" priority="4" operator="equal">
      <formula>"LAST"</formula>
    </cfRule>
    <cfRule type="cellIs" dxfId="3075" priority="5" operator="equal">
      <formula>"FIRST"</formula>
    </cfRule>
    <cfRule type="cellIs" dxfId="3074" priority="6" operator="equal">
      <formula>"MIDDLE"</formula>
    </cfRule>
  </conditionalFormatting>
  <conditionalFormatting sqref="W19:W25">
    <cfRule type="cellIs" dxfId="3073" priority="1" operator="equal">
      <formula>"LAST"</formula>
    </cfRule>
    <cfRule type="cellIs" dxfId="3072" priority="2" operator="equal">
      <formula>"FIRST"</formula>
    </cfRule>
    <cfRule type="cellIs" dxfId="3071" priority="3" operator="equal">
      <formula>"MIDDLE"</formula>
    </cfRule>
  </conditionalFormatting>
  <dataValidations count="2">
    <dataValidation type="list" allowBlank="1" showInputMessage="1" showErrorMessage="1" sqref="W19:W25 W3:W10" xr:uid="{052AEC02-C25D-41C3-8F2D-78005B927070}">
      <formula1>"FIRST, MIDDLE, LAST"</formula1>
    </dataValidation>
    <dataValidation type="list" showInputMessage="1" showErrorMessage="1" sqref="Z11 Z26" xr:uid="{F7FFCDC0-1827-4697-8137-BAACED6CA56A}">
      <formula1>"GPC, OSCC, Terminal 1, Helsinki"</formula1>
    </dataValidation>
  </dataValidations>
  <pageMargins left="0.7" right="0.7" top="0.75" bottom="0.75" header="0.3" footer="0.3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E312-550C-482F-8365-F03B7F90F53D}">
  <sheetPr>
    <tabColor rgb="FFFF0000"/>
  </sheetPr>
  <dimension ref="A1:X26"/>
  <sheetViews>
    <sheetView workbookViewId="0">
      <selection activeCell="V7" sqref="V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3069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 t="s">
        <v>291</v>
      </c>
      <c r="B3" s="158" t="s">
        <v>1</v>
      </c>
      <c r="C3" s="158"/>
      <c r="D3" s="158"/>
      <c r="E3" s="158"/>
      <c r="F3" s="158"/>
      <c r="G3" s="159"/>
      <c r="H3" s="158"/>
      <c r="I3" s="158"/>
      <c r="J3" s="158"/>
      <c r="K3" s="158">
        <v>54</v>
      </c>
      <c r="L3" s="158">
        <v>486</v>
      </c>
      <c r="M3" s="158"/>
      <c r="N3" s="158"/>
      <c r="O3" s="158"/>
      <c r="P3" s="160">
        <f>SUM(H3:O3)</f>
        <v>540</v>
      </c>
      <c r="Q3" s="160" t="s">
        <v>33</v>
      </c>
      <c r="R3" s="160">
        <v>110837</v>
      </c>
      <c r="S3" s="160" t="s">
        <v>34</v>
      </c>
      <c r="T3" s="162" t="s">
        <v>53</v>
      </c>
      <c r="U3" s="162"/>
      <c r="V3" s="162"/>
      <c r="W3" s="162" t="s">
        <v>3110</v>
      </c>
      <c r="X3" s="162"/>
    </row>
    <row r="4" spans="1:24">
      <c r="A4" s="158" t="s">
        <v>191</v>
      </c>
      <c r="B4" s="158" t="s">
        <v>192</v>
      </c>
      <c r="C4" s="158" t="s">
        <v>3228</v>
      </c>
      <c r="D4" s="158" t="s">
        <v>747</v>
      </c>
      <c r="E4" s="158" t="s">
        <v>3229</v>
      </c>
      <c r="F4" s="158">
        <v>9.6999999999999993</v>
      </c>
      <c r="G4" s="159"/>
      <c r="H4" s="158"/>
      <c r="I4" s="158"/>
      <c r="J4" s="158"/>
      <c r="K4" s="158"/>
      <c r="L4" s="158">
        <v>161</v>
      </c>
      <c r="M4" s="158"/>
      <c r="N4" s="158"/>
      <c r="O4" s="158"/>
      <c r="P4" s="160">
        <f>SUM(H4:O4)</f>
        <v>161</v>
      </c>
      <c r="Q4" s="161" t="s">
        <v>31</v>
      </c>
      <c r="R4" s="160">
        <v>110872</v>
      </c>
      <c r="S4" s="163" t="s">
        <v>32</v>
      </c>
      <c r="T4" s="162" t="s">
        <v>59</v>
      </c>
      <c r="U4" s="162"/>
      <c r="V4" s="162">
        <v>1011263</v>
      </c>
      <c r="W4" s="162" t="s">
        <v>3128</v>
      </c>
      <c r="X4" s="162"/>
    </row>
    <row r="5" spans="1:24">
      <c r="A5" s="158" t="s">
        <v>71</v>
      </c>
      <c r="B5" s="158" t="s">
        <v>72</v>
      </c>
      <c r="C5" s="207" t="s">
        <v>3230</v>
      </c>
      <c r="D5" s="158" t="s">
        <v>3148</v>
      </c>
      <c r="E5" s="158" t="s">
        <v>3231</v>
      </c>
      <c r="F5" s="158">
        <v>14.3</v>
      </c>
      <c r="G5" s="159"/>
      <c r="H5" s="158"/>
      <c r="I5" s="158"/>
      <c r="J5" s="158"/>
      <c r="K5" s="158"/>
      <c r="L5" s="158"/>
      <c r="M5" s="207">
        <v>108</v>
      </c>
      <c r="N5" s="207">
        <v>53</v>
      </c>
      <c r="O5" s="158"/>
      <c r="P5" s="160">
        <f>SUM(H5:O5)</f>
        <v>161</v>
      </c>
      <c r="Q5" s="160" t="s">
        <v>33</v>
      </c>
      <c r="R5" s="160">
        <v>110847</v>
      </c>
      <c r="S5" s="160" t="s">
        <v>34</v>
      </c>
      <c r="T5" s="162" t="s">
        <v>53</v>
      </c>
      <c r="U5" s="162"/>
      <c r="V5" s="162">
        <v>1011264</v>
      </c>
      <c r="W5" s="162" t="s">
        <v>3110</v>
      </c>
      <c r="X5" s="240" t="s">
        <v>35</v>
      </c>
    </row>
    <row r="6" spans="1:24">
      <c r="A6" s="158" t="s">
        <v>2811</v>
      </c>
      <c r="B6" s="158" t="s">
        <v>2812</v>
      </c>
      <c r="C6" s="207" t="s">
        <v>3232</v>
      </c>
      <c r="D6" s="158" t="s">
        <v>3233</v>
      </c>
      <c r="E6" s="158" t="s">
        <v>3234</v>
      </c>
      <c r="F6" s="158">
        <v>14.05</v>
      </c>
      <c r="G6" s="159"/>
      <c r="H6" s="158"/>
      <c r="I6" s="158"/>
      <c r="J6" s="207">
        <v>30</v>
      </c>
      <c r="K6" s="158"/>
      <c r="L6" s="158"/>
      <c r="M6" s="158"/>
      <c r="N6" s="158"/>
      <c r="O6" s="158"/>
      <c r="P6" s="160">
        <f>SUM(H6:O6)</f>
        <v>30</v>
      </c>
      <c r="Q6" s="160" t="s">
        <v>33</v>
      </c>
      <c r="R6" s="160">
        <v>110836</v>
      </c>
      <c r="S6" s="273" t="s">
        <v>2027</v>
      </c>
      <c r="T6" s="162" t="s">
        <v>59</v>
      </c>
      <c r="U6" s="162"/>
      <c r="V6" s="162">
        <v>1011265</v>
      </c>
      <c r="W6" s="162" t="s">
        <v>2816</v>
      </c>
      <c r="X6" s="241" t="s">
        <v>38</v>
      </c>
    </row>
    <row r="7" spans="1:24">
      <c r="A7" s="164" t="s">
        <v>19</v>
      </c>
      <c r="B7" s="165"/>
      <c r="C7" s="165"/>
      <c r="D7" s="165"/>
      <c r="E7" s="164"/>
      <c r="F7" s="165"/>
      <c r="G7" s="165"/>
      <c r="H7" s="164">
        <f>SUM(H3:H6)</f>
        <v>0</v>
      </c>
      <c r="I7" s="164">
        <f>SUM(I3:I6)</f>
        <v>0</v>
      </c>
      <c r="J7" s="164">
        <f>SUM(J3:J6)</f>
        <v>30</v>
      </c>
      <c r="K7" s="164">
        <f>SUM(K3:K6)</f>
        <v>54</v>
      </c>
      <c r="L7" s="164">
        <f>SUM(L3:L6)</f>
        <v>647</v>
      </c>
      <c r="M7" s="164">
        <f>SUM(M3:M6)</f>
        <v>108</v>
      </c>
      <c r="N7" s="164">
        <f>SUM(N3:N6)</f>
        <v>53</v>
      </c>
      <c r="O7" s="164">
        <f>SUM(O3:O6)</f>
        <v>0</v>
      </c>
      <c r="P7" s="164">
        <f>SUM(P3:P6)</f>
        <v>892</v>
      </c>
      <c r="Q7" s="165"/>
      <c r="R7" s="165"/>
      <c r="S7" s="165"/>
      <c r="T7" s="165"/>
      <c r="U7" s="165"/>
      <c r="V7" s="165"/>
      <c r="W7" s="165"/>
      <c r="X7" s="165"/>
    </row>
    <row r="8" spans="1:24">
      <c r="A8" s="239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</row>
    <row r="9" spans="1:24">
      <c r="A9" s="240" t="s">
        <v>35</v>
      </c>
      <c r="B9" s="734" t="s">
        <v>36</v>
      </c>
      <c r="C9" s="734"/>
      <c r="D9" s="237"/>
      <c r="E9" s="735" t="s">
        <v>37</v>
      </c>
      <c r="F9" s="741" t="s">
        <v>47</v>
      </c>
      <c r="G9" s="741"/>
      <c r="H9" s="741"/>
      <c r="I9" s="741"/>
      <c r="J9" s="741"/>
      <c r="K9" s="741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</row>
    <row r="10" spans="1:24">
      <c r="A10" s="241" t="s">
        <v>38</v>
      </c>
      <c r="B10" s="737" t="s">
        <v>39</v>
      </c>
      <c r="C10" s="737"/>
      <c r="D10" s="237"/>
      <c r="E10" s="735"/>
      <c r="F10" s="741"/>
      <c r="G10" s="741"/>
      <c r="H10" s="741"/>
      <c r="I10" s="741"/>
      <c r="J10" s="741"/>
      <c r="K10" s="741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</row>
    <row r="11" spans="1:24">
      <c r="A11" s="242" t="s">
        <v>40</v>
      </c>
      <c r="B11" s="738"/>
      <c r="C11" s="738"/>
      <c r="D11" s="237"/>
      <c r="E11" s="735"/>
      <c r="F11" s="741"/>
      <c r="G11" s="741"/>
      <c r="H11" s="741"/>
      <c r="I11" s="741"/>
      <c r="J11" s="741"/>
      <c r="K11" s="741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</row>
    <row r="12" spans="1:24" ht="19.5" customHeight="1">
      <c r="A12" s="223" t="s">
        <v>41</v>
      </c>
      <c r="B12" s="225" t="s">
        <v>3110</v>
      </c>
      <c r="C12" s="224" t="s">
        <v>2377</v>
      </c>
      <c r="D12" s="230"/>
      <c r="E12" s="226"/>
      <c r="F12" s="227"/>
      <c r="G12" s="228"/>
      <c r="H12" s="229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</row>
    <row r="13" spans="1:24" ht="27">
      <c r="A13" s="739" t="s">
        <v>42</v>
      </c>
      <c r="B13" s="730"/>
      <c r="C13" s="730"/>
      <c r="D13" s="730"/>
      <c r="E13" s="730"/>
      <c r="F13" s="740"/>
      <c r="G13" s="79"/>
      <c r="H13" s="739" t="s">
        <v>43</v>
      </c>
      <c r="I13" s="730"/>
      <c r="J13" s="730"/>
      <c r="K13" s="730"/>
      <c r="L13" s="730"/>
      <c r="M13" s="730"/>
      <c r="N13" s="730"/>
      <c r="O13" s="730"/>
      <c r="P13" s="740"/>
      <c r="Q13" s="739" t="s">
        <v>2</v>
      </c>
      <c r="R13" s="730"/>
      <c r="S13" s="730"/>
      <c r="T13" s="730"/>
      <c r="U13" s="730"/>
      <c r="V13" s="730"/>
      <c r="W13" s="730"/>
      <c r="X13" s="740"/>
    </row>
    <row r="14" spans="1:24" ht="23.25">
      <c r="A14" s="154" t="s">
        <v>3</v>
      </c>
      <c r="B14" s="154" t="s">
        <v>4</v>
      </c>
      <c r="C14" s="154" t="s">
        <v>5</v>
      </c>
      <c r="D14" s="154" t="s">
        <v>6</v>
      </c>
      <c r="E14" s="154" t="s">
        <v>7</v>
      </c>
      <c r="F14" s="154" t="s">
        <v>8</v>
      </c>
      <c r="G14" s="155" t="s">
        <v>10</v>
      </c>
      <c r="H14" s="156" t="s">
        <v>11</v>
      </c>
      <c r="I14" s="156" t="s">
        <v>12</v>
      </c>
      <c r="J14" s="156" t="s">
        <v>13</v>
      </c>
      <c r="K14" s="156" t="s">
        <v>14</v>
      </c>
      <c r="L14" s="156" t="s">
        <v>15</v>
      </c>
      <c r="M14" s="156" t="s">
        <v>16</v>
      </c>
      <c r="N14" s="156" t="s">
        <v>17</v>
      </c>
      <c r="O14" s="157" t="s">
        <v>44</v>
      </c>
      <c r="P14" s="154" t="s">
        <v>19</v>
      </c>
      <c r="Q14" s="154" t="s">
        <v>20</v>
      </c>
      <c r="R14" s="154" t="s">
        <v>9</v>
      </c>
      <c r="S14" s="154" t="s">
        <v>21</v>
      </c>
      <c r="T14" s="154" t="s">
        <v>24</v>
      </c>
      <c r="U14" s="154" t="s">
        <v>27</v>
      </c>
      <c r="V14" s="154" t="s">
        <v>28</v>
      </c>
      <c r="W14" s="154" t="s">
        <v>29</v>
      </c>
      <c r="X14" s="154" t="s">
        <v>30</v>
      </c>
    </row>
    <row r="15" spans="1:24">
      <c r="A15" s="158"/>
      <c r="B15" s="158"/>
      <c r="C15" s="158"/>
      <c r="D15" s="158" t="s">
        <v>45</v>
      </c>
      <c r="E15" s="158"/>
      <c r="F15" s="158"/>
      <c r="G15" s="159"/>
      <c r="H15" s="158"/>
      <c r="I15" s="158"/>
      <c r="J15" s="158"/>
      <c r="K15" s="158"/>
      <c r="L15" s="158"/>
      <c r="M15" s="158"/>
      <c r="N15" s="158"/>
      <c r="O15" s="158"/>
      <c r="P15" s="160">
        <f>SUM(H15:O15)</f>
        <v>0</v>
      </c>
      <c r="Q15" s="161" t="s">
        <v>31</v>
      </c>
      <c r="R15" s="160"/>
      <c r="S15" s="160" t="s">
        <v>32</v>
      </c>
      <c r="T15" s="162"/>
      <c r="U15" s="162"/>
      <c r="V15" s="162"/>
      <c r="W15" s="162"/>
      <c r="X15" s="162"/>
    </row>
    <row r="16" spans="1:24">
      <c r="A16" s="158"/>
      <c r="B16" s="158"/>
      <c r="C16" s="158"/>
      <c r="D16" s="158"/>
      <c r="E16" s="158"/>
      <c r="F16" s="158"/>
      <c r="G16" s="159"/>
      <c r="H16" s="158"/>
      <c r="I16" s="158"/>
      <c r="J16" s="158"/>
      <c r="K16" s="158"/>
      <c r="L16" s="158"/>
      <c r="M16" s="158"/>
      <c r="N16" s="158"/>
      <c r="O16" s="158"/>
      <c r="P16" s="160">
        <f>SUM(H16:O16)</f>
        <v>0</v>
      </c>
      <c r="Q16" s="161" t="s">
        <v>31</v>
      </c>
      <c r="R16" s="160"/>
      <c r="S16" s="160" t="s">
        <v>32</v>
      </c>
      <c r="T16" s="162"/>
      <c r="U16" s="162"/>
      <c r="V16" s="162"/>
      <c r="W16" s="162"/>
      <c r="X16" s="162"/>
    </row>
    <row r="17" spans="1:24">
      <c r="A17" s="158"/>
      <c r="B17" s="158"/>
      <c r="C17" s="158"/>
      <c r="D17" s="158"/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0" t="s">
        <v>33</v>
      </c>
      <c r="R17" s="160"/>
      <c r="S17" s="163" t="s">
        <v>32</v>
      </c>
      <c r="T17" s="162"/>
      <c r="U17" s="162"/>
      <c r="V17" s="162"/>
      <c r="W17" s="162"/>
      <c r="X17" s="162"/>
    </row>
    <row r="18" spans="1:24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0" t="s">
        <v>33</v>
      </c>
      <c r="R18" s="160"/>
      <c r="S18" s="160" t="s">
        <v>34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0" t="s">
        <v>34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64" t="s">
        <v>19</v>
      </c>
      <c r="B22" s="165"/>
      <c r="C22" s="165"/>
      <c r="D22" s="165"/>
      <c r="E22" s="164"/>
      <c r="F22" s="165"/>
      <c r="G22" s="165"/>
      <c r="H22" s="164">
        <f>SUM(H15:H21)</f>
        <v>0</v>
      </c>
      <c r="I22" s="164">
        <f>SUM(I15:I21)</f>
        <v>0</v>
      </c>
      <c r="J22" s="164">
        <f>SUM(J15:J21)</f>
        <v>0</v>
      </c>
      <c r="K22" s="164">
        <f>SUM(K15:K21)</f>
        <v>0</v>
      </c>
      <c r="L22" s="164">
        <f>SUM(L15:L21)</f>
        <v>0</v>
      </c>
      <c r="M22" s="164">
        <f>SUM(M15:M21)</f>
        <v>0</v>
      </c>
      <c r="N22" s="164">
        <f>SUM(N15:N21)</f>
        <v>0</v>
      </c>
      <c r="O22" s="164">
        <f>SUM(O15:O21)</f>
        <v>0</v>
      </c>
      <c r="P22" s="164">
        <f>SUM(P15:P21)</f>
        <v>0</v>
      </c>
      <c r="Q22" s="165"/>
      <c r="R22" s="165"/>
      <c r="S22" s="165"/>
      <c r="T22" s="165"/>
      <c r="U22" s="165"/>
      <c r="V22" s="165"/>
      <c r="W22" s="165"/>
      <c r="X22" s="165"/>
    </row>
    <row r="23" spans="1:24">
      <c r="A23" s="239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</row>
    <row r="24" spans="1:24">
      <c r="A24" s="240" t="s">
        <v>35</v>
      </c>
      <c r="B24" s="734" t="s">
        <v>36</v>
      </c>
      <c r="C24" s="734"/>
      <c r="D24" s="237"/>
      <c r="E24" s="735" t="s">
        <v>37</v>
      </c>
      <c r="F24" s="741"/>
      <c r="G24" s="742"/>
      <c r="H24" s="742"/>
      <c r="I24" s="742"/>
      <c r="J24" s="742"/>
      <c r="K24" s="742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</row>
    <row r="25" spans="1:24">
      <c r="A25" s="241" t="s">
        <v>38</v>
      </c>
      <c r="B25" s="737" t="s">
        <v>39</v>
      </c>
      <c r="C25" s="737"/>
      <c r="D25" s="237"/>
      <c r="E25" s="735"/>
      <c r="F25" s="742"/>
      <c r="G25" s="742"/>
      <c r="H25" s="742"/>
      <c r="I25" s="742"/>
      <c r="J25" s="742"/>
      <c r="K25" s="742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</row>
    <row r="26" spans="1:24">
      <c r="A26" s="242" t="s">
        <v>40</v>
      </c>
      <c r="B26" s="738"/>
      <c r="C26" s="738"/>
      <c r="D26" s="237"/>
      <c r="E26" s="735"/>
      <c r="F26" s="742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</row>
  </sheetData>
  <mergeCells count="16">
    <mergeCell ref="A13:F13"/>
    <mergeCell ref="H13:P13"/>
    <mergeCell ref="Q13:X13"/>
    <mergeCell ref="B24:C24"/>
    <mergeCell ref="E24:E26"/>
    <mergeCell ref="F24:K26"/>
    <mergeCell ref="B25:C25"/>
    <mergeCell ref="B26:C26"/>
    <mergeCell ref="A1:F1"/>
    <mergeCell ref="H1:P1"/>
    <mergeCell ref="Q1:X1"/>
    <mergeCell ref="B9:C9"/>
    <mergeCell ref="E9:E11"/>
    <mergeCell ref="F9:K11"/>
    <mergeCell ref="B10:C10"/>
    <mergeCell ref="B11:C11"/>
  </mergeCells>
  <conditionalFormatting sqref="V22 V7 T3:T6">
    <cfRule type="containsText" dxfId="120" priority="9" operator="containsText" text="Terminal 1">
      <formula>NOT(ISERROR(SEARCH("Terminal 1",T3)))</formula>
    </cfRule>
    <cfRule type="containsText" dxfId="119" priority="10" operator="containsText" text="OSCC">
      <formula>NOT(ISERROR(SEARCH("OSCC",T3)))</formula>
    </cfRule>
    <cfRule type="containsText" dxfId="118" priority="11" operator="containsText" text="GPC">
      <formula>NOT(ISERROR(SEARCH("GPC",T3)))</formula>
    </cfRule>
    <cfRule type="containsText" dxfId="117" priority="12" operator="containsText" text="Helsinki">
      <formula>NOT(ISERROR(SEARCH("Helsinki",T3)))</formula>
    </cfRule>
  </conditionalFormatting>
  <conditionalFormatting sqref="T15:T21">
    <cfRule type="containsText" dxfId="116" priority="5" operator="containsText" text="Terminal 1">
      <formula>NOT(ISERROR(SEARCH("Terminal 1",T15)))</formula>
    </cfRule>
    <cfRule type="containsText" dxfId="115" priority="6" operator="containsText" text="OSCC">
      <formula>NOT(ISERROR(SEARCH("OSCC",T15)))</formula>
    </cfRule>
    <cfRule type="containsText" dxfId="114" priority="7" operator="containsText" text="GPC">
      <formula>NOT(ISERROR(SEARCH("GPC",T15)))</formula>
    </cfRule>
    <cfRule type="containsText" dxfId="113" priority="8" operator="containsText" text="Helsinki">
      <formula>NOT(ISERROR(SEARCH("Helsinki",T15)))</formula>
    </cfRule>
  </conditionalFormatting>
  <dataValidations count="1">
    <dataValidation type="list" showInputMessage="1" showErrorMessage="1" sqref="V22 T15:T21 V7 T3:T6" xr:uid="{DC3C5EFF-46F5-4496-9C5E-1AEC17FF7D01}">
      <formula1>"GPC, OSCC, Terminal 1, Helsinki"</formula1>
    </dataValidation>
  </dataValidations>
  <pageMargins left="0.7" right="0.7" top="0.75" bottom="0.75" header="0.3" footer="0.3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A751-2C08-466E-9364-3F1F110CDA12}">
  <sheetPr>
    <tabColor rgb="FFFF0000"/>
  </sheetPr>
  <dimension ref="A1:X30"/>
  <sheetViews>
    <sheetView workbookViewId="0">
      <selection activeCell="R3" sqref="R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3214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 t="s">
        <v>291</v>
      </c>
      <c r="B3" s="158" t="s">
        <v>1</v>
      </c>
      <c r="C3" s="158"/>
      <c r="D3" s="158"/>
      <c r="E3" s="158"/>
      <c r="F3" s="158"/>
      <c r="G3" s="159"/>
      <c r="H3" s="158"/>
      <c r="I3" s="158"/>
      <c r="J3" s="158"/>
      <c r="K3" s="158">
        <v>54</v>
      </c>
      <c r="L3" s="158">
        <v>483</v>
      </c>
      <c r="M3" s="158"/>
      <c r="N3" s="158"/>
      <c r="O3" s="158"/>
      <c r="P3" s="160">
        <f>SUM(H3:O3)</f>
        <v>537</v>
      </c>
      <c r="Q3" s="160" t="s">
        <v>33</v>
      </c>
      <c r="R3" s="160">
        <v>110781</v>
      </c>
      <c r="S3" s="160" t="s">
        <v>34</v>
      </c>
      <c r="T3" s="162"/>
      <c r="U3" s="162"/>
      <c r="V3" s="162"/>
      <c r="W3" s="162"/>
      <c r="X3" s="162" t="s">
        <v>3110</v>
      </c>
    </row>
    <row r="4" spans="1:24">
      <c r="A4" s="158" t="s">
        <v>2188</v>
      </c>
      <c r="B4" s="158" t="s">
        <v>208</v>
      </c>
      <c r="C4" s="158" t="s">
        <v>3235</v>
      </c>
      <c r="D4" s="158" t="s">
        <v>1720</v>
      </c>
      <c r="E4" s="158" t="s">
        <v>3236</v>
      </c>
      <c r="F4" s="158">
        <v>11.8</v>
      </c>
      <c r="G4" s="159"/>
      <c r="H4" s="158"/>
      <c r="I4" s="158"/>
      <c r="J4" s="158"/>
      <c r="K4" s="158"/>
      <c r="L4" s="158"/>
      <c r="M4" s="158"/>
      <c r="N4" s="158">
        <v>161</v>
      </c>
      <c r="O4" s="158"/>
      <c r="P4" s="160">
        <f>SUM(H4:O4)</f>
        <v>161</v>
      </c>
      <c r="Q4" s="161" t="s">
        <v>31</v>
      </c>
      <c r="R4" s="160">
        <v>110802</v>
      </c>
      <c r="S4" s="163" t="s">
        <v>32</v>
      </c>
      <c r="T4" s="162" t="s">
        <v>53</v>
      </c>
      <c r="U4" s="162"/>
      <c r="V4" s="162">
        <v>1011216</v>
      </c>
      <c r="W4" s="162"/>
      <c r="X4" s="162" t="s">
        <v>2816</v>
      </c>
    </row>
    <row r="5" spans="1:24">
      <c r="A5" s="158"/>
      <c r="B5" s="158"/>
      <c r="C5" s="158"/>
      <c r="D5" s="158"/>
      <c r="E5" s="158"/>
      <c r="F5" s="158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0" t="s">
        <v>33</v>
      </c>
      <c r="R5" s="160"/>
      <c r="S5" s="160" t="s">
        <v>34</v>
      </c>
      <c r="T5" s="162"/>
      <c r="U5" s="162"/>
      <c r="V5" s="162"/>
      <c r="W5" s="162"/>
      <c r="X5" s="162"/>
    </row>
    <row r="6" spans="1:24">
      <c r="A6" s="158"/>
      <c r="B6" s="158"/>
      <c r="C6" s="158"/>
      <c r="D6" s="158"/>
      <c r="E6" s="158"/>
      <c r="F6" s="158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160" t="s">
        <v>33</v>
      </c>
      <c r="R6" s="160"/>
      <c r="S6" s="160" t="s">
        <v>34</v>
      </c>
      <c r="T6" s="162"/>
      <c r="U6" s="162"/>
      <c r="V6" s="162"/>
      <c r="W6" s="162"/>
      <c r="X6" s="162"/>
    </row>
    <row r="7" spans="1:24">
      <c r="A7" s="245" t="s">
        <v>1807</v>
      </c>
      <c r="B7" s="245" t="s">
        <v>135</v>
      </c>
      <c r="C7" s="245" t="s">
        <v>3237</v>
      </c>
      <c r="D7" s="245" t="s">
        <v>3222</v>
      </c>
      <c r="E7" s="245" t="s">
        <v>3238</v>
      </c>
      <c r="F7" s="245">
        <v>15.4</v>
      </c>
      <c r="G7" s="246"/>
      <c r="H7" s="245"/>
      <c r="I7" s="245"/>
      <c r="J7" s="245"/>
      <c r="K7" s="245"/>
      <c r="L7" s="245"/>
      <c r="M7" s="245"/>
      <c r="N7" s="245"/>
      <c r="O7" s="245"/>
      <c r="P7" s="272">
        <f>SUM(H7:O7)</f>
        <v>0</v>
      </c>
      <c r="Q7" s="160" t="s">
        <v>33</v>
      </c>
      <c r="R7" s="160"/>
      <c r="S7" s="160" t="s">
        <v>34</v>
      </c>
      <c r="T7" s="162" t="s">
        <v>59</v>
      </c>
      <c r="U7" s="162"/>
      <c r="V7" s="162"/>
      <c r="W7" s="162"/>
      <c r="X7" s="162" t="s">
        <v>3239</v>
      </c>
    </row>
    <row r="8" spans="1:24">
      <c r="A8" s="245" t="s">
        <v>1807</v>
      </c>
      <c r="B8" s="245" t="s">
        <v>135</v>
      </c>
      <c r="C8" s="245" t="s">
        <v>3240</v>
      </c>
      <c r="D8" s="245" t="s">
        <v>3222</v>
      </c>
      <c r="E8" s="245" t="s">
        <v>3238</v>
      </c>
      <c r="F8" s="245">
        <v>15.4</v>
      </c>
      <c r="G8" s="246"/>
      <c r="H8" s="245"/>
      <c r="I8" s="245"/>
      <c r="J8" s="245"/>
      <c r="K8" s="245"/>
      <c r="L8" s="245"/>
      <c r="M8" s="245"/>
      <c r="N8" s="245"/>
      <c r="O8" s="245"/>
      <c r="P8" s="272">
        <f>SUM(H8:O8)</f>
        <v>0</v>
      </c>
      <c r="Q8" s="160" t="s">
        <v>33</v>
      </c>
      <c r="R8" s="160"/>
      <c r="S8" s="160" t="s">
        <v>34</v>
      </c>
      <c r="T8" s="162" t="s">
        <v>59</v>
      </c>
      <c r="U8" s="162"/>
      <c r="V8" s="162"/>
      <c r="W8" s="162"/>
      <c r="X8" s="162" t="s">
        <v>3239</v>
      </c>
    </row>
    <row r="9" spans="1:24">
      <c r="A9" s="158" t="s">
        <v>1771</v>
      </c>
      <c r="B9" s="158" t="s">
        <v>192</v>
      </c>
      <c r="C9" s="158" t="s">
        <v>3241</v>
      </c>
      <c r="D9" s="158" t="s">
        <v>747</v>
      </c>
      <c r="E9" s="158" t="s">
        <v>3242</v>
      </c>
      <c r="F9" s="158">
        <v>10.199999999999999</v>
      </c>
      <c r="G9" s="159"/>
      <c r="H9" s="158"/>
      <c r="I9" s="158"/>
      <c r="J9" s="158"/>
      <c r="K9" s="158"/>
      <c r="L9" s="158">
        <v>54</v>
      </c>
      <c r="M9" s="158">
        <v>107</v>
      </c>
      <c r="N9" s="158"/>
      <c r="O9" s="158"/>
      <c r="P9" s="160">
        <f>SUM(H9:O9)</f>
        <v>161</v>
      </c>
      <c r="Q9" s="161" t="s">
        <v>31</v>
      </c>
      <c r="R9" s="160">
        <v>110805</v>
      </c>
      <c r="S9" s="160"/>
      <c r="T9" s="162" t="s">
        <v>59</v>
      </c>
      <c r="U9" s="162"/>
      <c r="V9" s="162">
        <v>1011217</v>
      </c>
      <c r="W9" s="162"/>
      <c r="X9" s="162" t="s">
        <v>3110</v>
      </c>
    </row>
    <row r="10" spans="1:24">
      <c r="A10" s="158"/>
      <c r="B10" s="158"/>
      <c r="C10" s="158"/>
      <c r="D10" s="158"/>
      <c r="E10" s="158"/>
      <c r="F10" s="158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0" t="s">
        <v>33</v>
      </c>
      <c r="R10" s="160"/>
      <c r="S10" s="160" t="s">
        <v>34</v>
      </c>
      <c r="T10" s="162"/>
      <c r="U10" s="162"/>
      <c r="V10" s="162"/>
      <c r="W10" s="162"/>
      <c r="X10" s="162"/>
    </row>
    <row r="11" spans="1:24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54</v>
      </c>
      <c r="L11" s="164">
        <f>SUM(L3:L10)</f>
        <v>537</v>
      </c>
      <c r="M11" s="164">
        <f>SUM(M3:M10)</f>
        <v>107</v>
      </c>
      <c r="N11" s="164">
        <f>SUM(N3:N10)</f>
        <v>161</v>
      </c>
      <c r="O11" s="164">
        <f>SUM(O3:O10)</f>
        <v>0</v>
      </c>
      <c r="P11" s="164">
        <f>SUM(P3:P10)</f>
        <v>859</v>
      </c>
      <c r="Q11" s="165"/>
      <c r="R11" s="165"/>
      <c r="S11" s="165"/>
      <c r="T11" s="165"/>
      <c r="U11" s="165"/>
      <c r="V11" s="165"/>
      <c r="W11" s="165"/>
      <c r="X11" s="165"/>
    </row>
    <row r="12" spans="1:24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</row>
    <row r="13" spans="1:24">
      <c r="A13" s="240" t="s">
        <v>35</v>
      </c>
      <c r="B13" s="734" t="s">
        <v>36</v>
      </c>
      <c r="C13" s="734"/>
      <c r="D13" s="237"/>
      <c r="E13" s="735" t="s">
        <v>37</v>
      </c>
      <c r="F13" s="741" t="s">
        <v>3243</v>
      </c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>
      <c r="A14" s="241" t="s">
        <v>38</v>
      </c>
      <c r="B14" s="737" t="s">
        <v>39</v>
      </c>
      <c r="C14" s="737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</row>
    <row r="15" spans="1:24">
      <c r="A15" s="242" t="s">
        <v>40</v>
      </c>
      <c r="B15" s="738"/>
      <c r="C15" s="738"/>
      <c r="D15" s="237"/>
      <c r="E15" s="735"/>
      <c r="F15" s="741"/>
      <c r="G15" s="741"/>
      <c r="H15" s="741"/>
      <c r="I15" s="741"/>
      <c r="J15" s="741"/>
      <c r="K15" s="741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</row>
    <row r="16" spans="1:24" ht="19.5" customHeight="1">
      <c r="A16" s="223" t="s">
        <v>41</v>
      </c>
      <c r="B16" s="225" t="s">
        <v>3110</v>
      </c>
      <c r="C16" s="224" t="s">
        <v>2377</v>
      </c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</row>
    <row r="17" spans="1:24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9" t="s">
        <v>2</v>
      </c>
      <c r="R17" s="730"/>
      <c r="S17" s="730"/>
      <c r="T17" s="730"/>
      <c r="U17" s="730"/>
      <c r="V17" s="730"/>
      <c r="W17" s="730"/>
      <c r="X17" s="740"/>
    </row>
    <row r="18" spans="1:24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54" t="s">
        <v>27</v>
      </c>
      <c r="V18" s="154" t="s">
        <v>28</v>
      </c>
      <c r="W18" s="154" t="s">
        <v>29</v>
      </c>
      <c r="X18" s="154" t="s">
        <v>30</v>
      </c>
    </row>
    <row r="19" spans="1:24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</row>
    <row r="26" spans="1:24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</row>
    <row r="27" spans="1:24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</row>
    <row r="28" spans="1:24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  <row r="29" spans="1:24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</row>
    <row r="30" spans="1:24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</row>
  </sheetData>
  <mergeCells count="16">
    <mergeCell ref="A17:F17"/>
    <mergeCell ref="H17:P17"/>
    <mergeCell ref="Q17:X17"/>
    <mergeCell ref="B28:C28"/>
    <mergeCell ref="E28:E30"/>
    <mergeCell ref="F28:K30"/>
    <mergeCell ref="B29:C29"/>
    <mergeCell ref="B30:C30"/>
    <mergeCell ref="A1:F1"/>
    <mergeCell ref="H1:P1"/>
    <mergeCell ref="Q1:X1"/>
    <mergeCell ref="B13:C13"/>
    <mergeCell ref="E13:E15"/>
    <mergeCell ref="F13:K15"/>
    <mergeCell ref="B14:C14"/>
    <mergeCell ref="B15:C15"/>
  </mergeCells>
  <conditionalFormatting sqref="V26 V11">
    <cfRule type="containsText" dxfId="112" priority="9" operator="containsText" text="Terminal 1">
      <formula>NOT(ISERROR(SEARCH("Terminal 1",V11)))</formula>
    </cfRule>
    <cfRule type="containsText" dxfId="111" priority="10" operator="containsText" text="OSCC">
      <formula>NOT(ISERROR(SEARCH("OSCC",V11)))</formula>
    </cfRule>
    <cfRule type="containsText" dxfId="110" priority="11" operator="containsText" text="GPC">
      <formula>NOT(ISERROR(SEARCH("GPC",V11)))</formula>
    </cfRule>
    <cfRule type="containsText" dxfId="109" priority="12" operator="containsText" text="Helsinki">
      <formula>NOT(ISERROR(SEARCH("Helsinki",V11)))</formula>
    </cfRule>
  </conditionalFormatting>
  <conditionalFormatting sqref="T19:T25">
    <cfRule type="containsText" dxfId="108" priority="5" operator="containsText" text="Terminal 1">
      <formula>NOT(ISERROR(SEARCH("Terminal 1",T19)))</formula>
    </cfRule>
    <cfRule type="containsText" dxfId="107" priority="6" operator="containsText" text="OSCC">
      <formula>NOT(ISERROR(SEARCH("OSCC",T19)))</formula>
    </cfRule>
    <cfRule type="containsText" dxfId="106" priority="7" operator="containsText" text="GPC">
      <formula>NOT(ISERROR(SEARCH("GPC",T19)))</formula>
    </cfRule>
    <cfRule type="containsText" dxfId="105" priority="8" operator="containsText" text="Helsinki">
      <formula>NOT(ISERROR(SEARCH("Helsinki",T19)))</formula>
    </cfRule>
  </conditionalFormatting>
  <conditionalFormatting sqref="T3:T10">
    <cfRule type="containsText" dxfId="104" priority="1" operator="containsText" text="Terminal 1">
      <formula>NOT(ISERROR(SEARCH("Terminal 1",T3)))</formula>
    </cfRule>
    <cfRule type="containsText" dxfId="103" priority="2" operator="containsText" text="OSCC">
      <formula>NOT(ISERROR(SEARCH("OSCC",T3)))</formula>
    </cfRule>
    <cfRule type="containsText" dxfId="102" priority="3" operator="containsText" text="GPC">
      <formula>NOT(ISERROR(SEARCH("GPC",T3)))</formula>
    </cfRule>
    <cfRule type="containsText" dxfId="101" priority="4" operator="containsText" text="Helsinki">
      <formula>NOT(ISERROR(SEARCH("Helsinki",T3)))</formula>
    </cfRule>
  </conditionalFormatting>
  <dataValidations count="1">
    <dataValidation type="list" showInputMessage="1" showErrorMessage="1" sqref="V11 V26 T19:T25 T3:T10" xr:uid="{EB3EA37A-72B6-4E4E-A393-76F0B042BD18}">
      <formula1>"GPC, OSCC, Terminal 1, Helsinki"</formula1>
    </dataValidation>
  </dataValidations>
  <pageMargins left="0.7" right="0.7" top="0.75" bottom="0.75" header="0.3" footer="0.3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97BF-A516-48F0-B323-A983AD267A1C}">
  <dimension ref="A1:X30"/>
  <sheetViews>
    <sheetView workbookViewId="0">
      <selection activeCell="B4" sqref="B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0.7109375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3244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3069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207" t="s">
        <v>71</v>
      </c>
      <c r="B3" s="207" t="s">
        <v>72</v>
      </c>
      <c r="C3" s="207" t="s">
        <v>3245</v>
      </c>
      <c r="D3" s="207" t="s">
        <v>3148</v>
      </c>
      <c r="E3" s="207" t="s">
        <v>997</v>
      </c>
      <c r="F3" s="207">
        <v>14.3</v>
      </c>
      <c r="G3" s="159"/>
      <c r="H3" s="158"/>
      <c r="I3" s="158"/>
      <c r="J3" s="158"/>
      <c r="K3" s="158"/>
      <c r="L3" s="207">
        <v>54</v>
      </c>
      <c r="M3" s="207">
        <v>54</v>
      </c>
      <c r="N3" s="207">
        <v>53</v>
      </c>
      <c r="O3" s="158"/>
      <c r="P3" s="160">
        <f>SUM(H3:O3)</f>
        <v>161</v>
      </c>
      <c r="Q3" s="160" t="s">
        <v>33</v>
      </c>
      <c r="R3" s="160">
        <v>110716</v>
      </c>
      <c r="S3" s="160" t="s">
        <v>34</v>
      </c>
      <c r="T3" s="162" t="s">
        <v>53</v>
      </c>
      <c r="U3" s="162"/>
      <c r="V3" s="162">
        <v>1011148</v>
      </c>
      <c r="W3" s="162"/>
      <c r="X3" s="162" t="s">
        <v>3246</v>
      </c>
    </row>
    <row r="4" spans="1:24">
      <c r="A4" s="207" t="s">
        <v>187</v>
      </c>
      <c r="B4" s="207" t="s">
        <v>72</v>
      </c>
      <c r="C4" s="207" t="s">
        <v>3247</v>
      </c>
      <c r="D4" s="207" t="s">
        <v>3248</v>
      </c>
      <c r="E4" s="266" t="s">
        <v>3249</v>
      </c>
      <c r="F4" s="207" t="s">
        <v>3250</v>
      </c>
      <c r="G4" s="159"/>
      <c r="H4" s="158"/>
      <c r="I4" s="158"/>
      <c r="J4" s="158"/>
      <c r="K4" s="158"/>
      <c r="L4" s="207">
        <v>54</v>
      </c>
      <c r="M4" s="207">
        <v>54</v>
      </c>
      <c r="N4" s="207">
        <v>53</v>
      </c>
      <c r="O4" s="158"/>
      <c r="P4" s="160">
        <f>SUM(H4:O4)</f>
        <v>161</v>
      </c>
      <c r="Q4" s="160" t="s">
        <v>33</v>
      </c>
      <c r="R4" s="160">
        <v>110716</v>
      </c>
      <c r="S4" s="160" t="s">
        <v>34</v>
      </c>
      <c r="T4" s="162" t="s">
        <v>53</v>
      </c>
      <c r="U4" s="162"/>
      <c r="V4" s="162">
        <v>1011148</v>
      </c>
      <c r="W4" s="162"/>
      <c r="X4" s="162"/>
    </row>
    <row r="5" spans="1:24">
      <c r="A5" s="158" t="s">
        <v>134</v>
      </c>
      <c r="B5" s="158" t="s">
        <v>135</v>
      </c>
      <c r="C5" s="158" t="s">
        <v>3251</v>
      </c>
      <c r="D5" s="158" t="s">
        <v>137</v>
      </c>
      <c r="E5" s="158" t="s">
        <v>3252</v>
      </c>
      <c r="F5" s="158">
        <v>14.3</v>
      </c>
      <c r="G5" s="159"/>
      <c r="H5" s="158"/>
      <c r="I5" s="158"/>
      <c r="J5" s="158"/>
      <c r="K5" s="158"/>
      <c r="L5" s="158"/>
      <c r="M5" s="207">
        <v>108</v>
      </c>
      <c r="N5" s="207">
        <v>53</v>
      </c>
      <c r="O5" s="158"/>
      <c r="P5" s="160">
        <f>SUM(H5:O5)</f>
        <v>161</v>
      </c>
      <c r="Q5" s="160" t="s">
        <v>33</v>
      </c>
      <c r="R5" s="160">
        <v>110717</v>
      </c>
      <c r="S5" s="160" t="s">
        <v>34</v>
      </c>
      <c r="T5" s="162" t="s">
        <v>53</v>
      </c>
      <c r="U5" s="162"/>
      <c r="V5" s="162">
        <v>1011149</v>
      </c>
      <c r="W5" s="162"/>
      <c r="X5" s="162"/>
    </row>
    <row r="6" spans="1:24">
      <c r="A6" s="158" t="s">
        <v>134</v>
      </c>
      <c r="B6" s="158" t="s">
        <v>135</v>
      </c>
      <c r="C6" s="158" t="s">
        <v>3253</v>
      </c>
      <c r="D6" s="158" t="s">
        <v>137</v>
      </c>
      <c r="E6" s="158" t="s">
        <v>3252</v>
      </c>
      <c r="F6" s="158">
        <v>14.3</v>
      </c>
      <c r="G6" s="159"/>
      <c r="H6" s="158"/>
      <c r="I6" s="158"/>
      <c r="J6" s="158"/>
      <c r="K6" s="158"/>
      <c r="L6" s="158"/>
      <c r="M6" s="207">
        <v>135</v>
      </c>
      <c r="N6" s="207">
        <v>26</v>
      </c>
      <c r="O6" s="158"/>
      <c r="P6" s="160">
        <f>SUM(H6:O6)</f>
        <v>161</v>
      </c>
      <c r="Q6" s="160" t="s">
        <v>33</v>
      </c>
      <c r="R6" s="160">
        <v>110718</v>
      </c>
      <c r="S6" s="160" t="s">
        <v>34</v>
      </c>
      <c r="T6" s="162" t="s">
        <v>53</v>
      </c>
      <c r="U6" s="162"/>
      <c r="V6" s="162">
        <v>1011150</v>
      </c>
      <c r="W6" s="162"/>
      <c r="X6" s="162"/>
    </row>
    <row r="7" spans="1:24">
      <c r="A7" s="158" t="s">
        <v>187</v>
      </c>
      <c r="B7" s="158" t="s">
        <v>188</v>
      </c>
      <c r="C7" s="158" t="s">
        <v>3254</v>
      </c>
      <c r="D7" s="158" t="s">
        <v>3255</v>
      </c>
      <c r="E7" s="158" t="s">
        <v>3256</v>
      </c>
      <c r="F7" s="236">
        <v>14.3</v>
      </c>
      <c r="G7" s="159"/>
      <c r="H7" s="158"/>
      <c r="I7" s="158"/>
      <c r="J7" s="158"/>
      <c r="K7" s="158"/>
      <c r="L7" s="207">
        <v>81</v>
      </c>
      <c r="M7" s="207">
        <v>80</v>
      </c>
      <c r="N7" s="158"/>
      <c r="O7" s="158"/>
      <c r="P7" s="160">
        <f>SUM(H7:O7)</f>
        <v>161</v>
      </c>
      <c r="Q7" s="160" t="s">
        <v>33</v>
      </c>
      <c r="R7" s="160">
        <v>110727</v>
      </c>
      <c r="S7" s="160" t="s">
        <v>34</v>
      </c>
      <c r="T7" s="162" t="s">
        <v>213</v>
      </c>
      <c r="U7" s="162"/>
      <c r="V7" s="162">
        <v>1011151</v>
      </c>
      <c r="W7" s="162"/>
      <c r="X7" s="162"/>
    </row>
    <row r="8" spans="1:24">
      <c r="A8" s="158" t="s">
        <v>187</v>
      </c>
      <c r="B8" s="158" t="s">
        <v>188</v>
      </c>
      <c r="C8" s="158" t="s">
        <v>3257</v>
      </c>
      <c r="D8" s="158" t="s">
        <v>3255</v>
      </c>
      <c r="E8" s="158" t="s">
        <v>3258</v>
      </c>
      <c r="F8" s="236">
        <v>14.3</v>
      </c>
      <c r="G8" s="159"/>
      <c r="H8" s="158"/>
      <c r="I8" s="158"/>
      <c r="J8" s="158"/>
      <c r="K8" s="158"/>
      <c r="L8" s="207">
        <v>81</v>
      </c>
      <c r="M8" s="207">
        <v>80</v>
      </c>
      <c r="N8" s="158"/>
      <c r="O8" s="158"/>
      <c r="P8" s="160">
        <f>SUM(H8:O8)</f>
        <v>161</v>
      </c>
      <c r="Q8" s="160" t="s">
        <v>33</v>
      </c>
      <c r="R8" s="160">
        <v>110728</v>
      </c>
      <c r="S8" s="160" t="s">
        <v>34</v>
      </c>
      <c r="T8" s="162" t="s">
        <v>213</v>
      </c>
      <c r="U8" s="162"/>
      <c r="V8" s="162">
        <v>1011153</v>
      </c>
      <c r="W8" s="162"/>
      <c r="X8" s="162"/>
    </row>
    <row r="9" spans="1:24">
      <c r="A9" s="259" t="s">
        <v>1807</v>
      </c>
      <c r="B9" s="259" t="s">
        <v>188</v>
      </c>
      <c r="C9" s="259" t="s">
        <v>3259</v>
      </c>
      <c r="D9" s="259" t="s">
        <v>3255</v>
      </c>
      <c r="E9" s="259" t="s">
        <v>3258</v>
      </c>
      <c r="F9" s="271">
        <v>14.3</v>
      </c>
      <c r="G9" s="250"/>
      <c r="H9" s="248"/>
      <c r="I9" s="248"/>
      <c r="J9" s="248"/>
      <c r="K9" s="248"/>
      <c r="L9" s="248"/>
      <c r="M9" s="248"/>
      <c r="N9" s="248"/>
      <c r="O9" s="248"/>
      <c r="P9" s="251">
        <f>SUM(H9:O9)</f>
        <v>0</v>
      </c>
      <c r="Q9" s="251" t="s">
        <v>33</v>
      </c>
      <c r="R9" s="251"/>
      <c r="S9" s="251" t="s">
        <v>34</v>
      </c>
      <c r="T9" s="252" t="s">
        <v>213</v>
      </c>
      <c r="U9" s="252"/>
      <c r="V9" s="252"/>
      <c r="W9" s="252"/>
      <c r="X9" s="252"/>
    </row>
    <row r="10" spans="1:24">
      <c r="A10" s="158" t="s">
        <v>160</v>
      </c>
      <c r="B10" s="158" t="s">
        <v>219</v>
      </c>
      <c r="C10" s="158" t="s">
        <v>3260</v>
      </c>
      <c r="D10" s="158" t="s">
        <v>3261</v>
      </c>
      <c r="E10" s="244" t="s">
        <v>3262</v>
      </c>
      <c r="F10" s="158">
        <v>13.5</v>
      </c>
      <c r="G10" s="159"/>
      <c r="H10" s="158"/>
      <c r="I10" s="158"/>
      <c r="J10" s="158"/>
      <c r="K10" s="158"/>
      <c r="L10" s="207">
        <v>27</v>
      </c>
      <c r="M10" s="207">
        <v>134</v>
      </c>
      <c r="N10" s="158"/>
      <c r="O10" s="158"/>
      <c r="P10" s="160">
        <f>SUM(H10:O10)</f>
        <v>161</v>
      </c>
      <c r="Q10" s="160" t="s">
        <v>33</v>
      </c>
      <c r="R10" s="160">
        <v>110726</v>
      </c>
      <c r="S10" s="160" t="s">
        <v>34</v>
      </c>
      <c r="T10" s="162" t="s">
        <v>59</v>
      </c>
      <c r="U10" s="162"/>
      <c r="V10" s="162">
        <v>1011154</v>
      </c>
      <c r="W10" s="162"/>
      <c r="X10" s="162"/>
    </row>
    <row r="11" spans="1:24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297</v>
      </c>
      <c r="M11" s="164">
        <f>SUM(M3:M10)</f>
        <v>645</v>
      </c>
      <c r="N11" s="164">
        <f>SUM(N3:N10)</f>
        <v>185</v>
      </c>
      <c r="O11" s="164">
        <f>SUM(O3:O10)</f>
        <v>0</v>
      </c>
      <c r="P11" s="164">
        <f>SUM(P3:P10)</f>
        <v>1127</v>
      </c>
      <c r="Q11" s="165"/>
      <c r="R11" s="165"/>
      <c r="S11" s="165"/>
      <c r="T11" s="165"/>
      <c r="U11" s="165"/>
      <c r="V11" s="165"/>
      <c r="W11" s="165"/>
      <c r="X11" s="165"/>
    </row>
    <row r="12" spans="1:24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</row>
    <row r="13" spans="1:24">
      <c r="A13" s="240" t="s">
        <v>35</v>
      </c>
      <c r="B13" s="734" t="s">
        <v>36</v>
      </c>
      <c r="C13" s="734"/>
      <c r="D13" s="237"/>
      <c r="E13" s="735" t="s">
        <v>37</v>
      </c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>
      <c r="A14" s="241" t="s">
        <v>38</v>
      </c>
      <c r="B14" s="737" t="s">
        <v>39</v>
      </c>
      <c r="C14" s="737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</row>
    <row r="15" spans="1:24">
      <c r="A15" s="242" t="s">
        <v>40</v>
      </c>
      <c r="B15" s="738"/>
      <c r="C15" s="738"/>
      <c r="D15" s="237"/>
      <c r="E15" s="735"/>
      <c r="F15" s="741"/>
      <c r="G15" s="741"/>
      <c r="H15" s="741"/>
      <c r="I15" s="741"/>
      <c r="J15" s="741"/>
      <c r="K15" s="741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</row>
    <row r="16" spans="1:24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</row>
    <row r="17" spans="1:24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9" t="s">
        <v>2</v>
      </c>
      <c r="R17" s="730"/>
      <c r="S17" s="730"/>
      <c r="T17" s="730"/>
      <c r="U17" s="730"/>
      <c r="V17" s="730"/>
      <c r="W17" s="730"/>
      <c r="X17" s="740"/>
    </row>
    <row r="18" spans="1:24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54" t="s">
        <v>27</v>
      </c>
      <c r="V18" s="154" t="s">
        <v>28</v>
      </c>
      <c r="W18" s="154" t="s">
        <v>29</v>
      </c>
      <c r="X18" s="154" t="s">
        <v>30</v>
      </c>
    </row>
    <row r="19" spans="1:24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1" t="s">
        <v>31</v>
      </c>
      <c r="R20" s="160"/>
      <c r="S20" s="160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3" t="s">
        <v>32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</row>
    <row r="26" spans="1:24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</row>
    <row r="27" spans="1:24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</row>
    <row r="28" spans="1:24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  <row r="29" spans="1:24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</row>
    <row r="30" spans="1:24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</row>
  </sheetData>
  <mergeCells count="16">
    <mergeCell ref="A17:F17"/>
    <mergeCell ref="H17:P17"/>
    <mergeCell ref="Q17:X17"/>
    <mergeCell ref="B28:C28"/>
    <mergeCell ref="E28:E30"/>
    <mergeCell ref="F28:K30"/>
    <mergeCell ref="B29:C29"/>
    <mergeCell ref="B30:C30"/>
    <mergeCell ref="A1:F1"/>
    <mergeCell ref="H1:P1"/>
    <mergeCell ref="Q1:X1"/>
    <mergeCell ref="B13:C13"/>
    <mergeCell ref="E13:E15"/>
    <mergeCell ref="F13:K15"/>
    <mergeCell ref="B14:C14"/>
    <mergeCell ref="B15:C15"/>
  </mergeCells>
  <conditionalFormatting sqref="V26 V11">
    <cfRule type="containsText" dxfId="100" priority="9" operator="containsText" text="Terminal 1">
      <formula>NOT(ISERROR(SEARCH("Terminal 1",V11)))</formula>
    </cfRule>
    <cfRule type="containsText" dxfId="99" priority="10" operator="containsText" text="OSCC">
      <formula>NOT(ISERROR(SEARCH("OSCC",V11)))</formula>
    </cfRule>
    <cfRule type="containsText" dxfId="98" priority="11" operator="containsText" text="GPC">
      <formula>NOT(ISERROR(SEARCH("GPC",V11)))</formula>
    </cfRule>
    <cfRule type="containsText" dxfId="97" priority="12" operator="containsText" text="Helsinki">
      <formula>NOT(ISERROR(SEARCH("Helsinki",V11)))</formula>
    </cfRule>
  </conditionalFormatting>
  <conditionalFormatting sqref="T19:T25">
    <cfRule type="containsText" dxfId="96" priority="5" operator="containsText" text="Terminal 1">
      <formula>NOT(ISERROR(SEARCH("Terminal 1",T19)))</formula>
    </cfRule>
    <cfRule type="containsText" dxfId="95" priority="6" operator="containsText" text="OSCC">
      <formula>NOT(ISERROR(SEARCH("OSCC",T19)))</formula>
    </cfRule>
    <cfRule type="containsText" dxfId="94" priority="7" operator="containsText" text="GPC">
      <formula>NOT(ISERROR(SEARCH("GPC",T19)))</formula>
    </cfRule>
    <cfRule type="containsText" dxfId="93" priority="8" operator="containsText" text="Helsinki">
      <formula>NOT(ISERROR(SEARCH("Helsinki",T19)))</formula>
    </cfRule>
  </conditionalFormatting>
  <conditionalFormatting sqref="T3:T10">
    <cfRule type="containsText" dxfId="92" priority="1" operator="containsText" text="Terminal 1">
      <formula>NOT(ISERROR(SEARCH("Terminal 1",T3)))</formula>
    </cfRule>
    <cfRule type="containsText" dxfId="91" priority="2" operator="containsText" text="OSCC">
      <formula>NOT(ISERROR(SEARCH("OSCC",T3)))</formula>
    </cfRule>
    <cfRule type="containsText" dxfId="90" priority="3" operator="containsText" text="GPC">
      <formula>NOT(ISERROR(SEARCH("GPC",T3)))</formula>
    </cfRule>
    <cfRule type="containsText" dxfId="89" priority="4" operator="containsText" text="Helsinki">
      <formula>NOT(ISERROR(SEARCH("Helsinki",T3)))</formula>
    </cfRule>
  </conditionalFormatting>
  <dataValidations count="1">
    <dataValidation type="list" showInputMessage="1" showErrorMessage="1" sqref="V11 V26 T19:T25 T3:T10" xr:uid="{F4CC413F-6FFE-496E-9036-012A07DD723B}">
      <formula1>"GPC, OSCC, Terminal 1, Helsinki"</formula1>
    </dataValidation>
  </dataValidations>
  <pageMargins left="0.7" right="0.7" top="0.75" bottom="0.75" header="0.3" footer="0.3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FF96-77E2-4846-8563-4C1EAB1F5AC2}">
  <dimension ref="A1:X28"/>
  <sheetViews>
    <sheetView workbookViewId="0">
      <selection activeCell="L12" sqref="L12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1.140625" customWidth="1"/>
    <col min="21" max="21" width="10.28515625" bestFit="1" customWidth="1"/>
    <col min="22" max="22" width="12.42578125" customWidth="1"/>
    <col min="23" max="23" width="12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3263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 t="s">
        <v>2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245" t="s">
        <v>788</v>
      </c>
      <c r="B3" s="245" t="s">
        <v>66</v>
      </c>
      <c r="C3" s="245" t="s">
        <v>3264</v>
      </c>
      <c r="D3" s="245" t="s">
        <v>3265</v>
      </c>
      <c r="E3" s="245" t="s">
        <v>3266</v>
      </c>
      <c r="F3" s="245">
        <v>10</v>
      </c>
      <c r="G3" s="246"/>
      <c r="H3" s="245"/>
      <c r="I3" s="245"/>
      <c r="J3" s="245"/>
      <c r="K3" s="245">
        <v>161</v>
      </c>
      <c r="L3" s="245"/>
      <c r="M3" s="245"/>
      <c r="N3" s="245"/>
      <c r="O3" s="245"/>
      <c r="P3" s="160">
        <f>SUM(H3:O3)</f>
        <v>161</v>
      </c>
      <c r="Q3" s="161" t="s">
        <v>31</v>
      </c>
      <c r="R3" s="160"/>
      <c r="S3" s="160" t="s">
        <v>32</v>
      </c>
      <c r="T3" s="162" t="s">
        <v>53</v>
      </c>
      <c r="U3" s="162"/>
      <c r="V3" s="162"/>
      <c r="W3" s="162"/>
      <c r="X3" s="162"/>
    </row>
    <row r="4" spans="1:24">
      <c r="A4" s="245" t="s">
        <v>788</v>
      </c>
      <c r="B4" s="245" t="s">
        <v>66</v>
      </c>
      <c r="C4" s="245" t="s">
        <v>3267</v>
      </c>
      <c r="D4" s="245" t="s">
        <v>1982</v>
      </c>
      <c r="E4" s="245" t="s">
        <v>3268</v>
      </c>
      <c r="F4" s="245">
        <v>10.3</v>
      </c>
      <c r="G4" s="246"/>
      <c r="H4" s="245"/>
      <c r="I4" s="245"/>
      <c r="J4" s="245"/>
      <c r="K4" s="245">
        <v>161</v>
      </c>
      <c r="L4" s="245"/>
      <c r="M4" s="245"/>
      <c r="N4" s="245"/>
      <c r="O4" s="245"/>
      <c r="P4" s="160">
        <f>SUM(H4:O4)</f>
        <v>161</v>
      </c>
      <c r="Q4" s="161" t="s">
        <v>31</v>
      </c>
      <c r="R4" s="160"/>
      <c r="S4" s="160" t="s">
        <v>32</v>
      </c>
      <c r="T4" s="162" t="s">
        <v>59</v>
      </c>
      <c r="U4" s="162"/>
      <c r="V4" s="162"/>
      <c r="W4" s="162"/>
      <c r="X4" s="162"/>
    </row>
    <row r="5" spans="1:24">
      <c r="A5" s="245" t="s">
        <v>788</v>
      </c>
      <c r="B5" s="245" t="s">
        <v>66</v>
      </c>
      <c r="C5" s="245" t="s">
        <v>3269</v>
      </c>
      <c r="D5" s="245" t="s">
        <v>1982</v>
      </c>
      <c r="E5" s="245" t="s">
        <v>3268</v>
      </c>
      <c r="F5" s="245">
        <v>10.3</v>
      </c>
      <c r="G5" s="246"/>
      <c r="H5" s="245"/>
      <c r="I5" s="245"/>
      <c r="J5" s="245"/>
      <c r="K5" s="245">
        <v>161</v>
      </c>
      <c r="L5" s="245"/>
      <c r="M5" s="245"/>
      <c r="N5" s="245"/>
      <c r="O5" s="245"/>
      <c r="P5" s="160">
        <f>SUM(H5:O5)</f>
        <v>161</v>
      </c>
      <c r="Q5" s="161" t="s">
        <v>31</v>
      </c>
      <c r="R5" s="160"/>
      <c r="S5" s="163" t="s">
        <v>32</v>
      </c>
      <c r="T5" s="162" t="s">
        <v>59</v>
      </c>
      <c r="U5" s="162"/>
      <c r="V5" s="162"/>
      <c r="W5" s="162"/>
      <c r="X5" s="162"/>
    </row>
    <row r="6" spans="1:24">
      <c r="A6" s="245"/>
      <c r="B6" s="245" t="s">
        <v>456</v>
      </c>
      <c r="C6" s="245" t="s">
        <v>3270</v>
      </c>
      <c r="D6" s="245" t="s">
        <v>458</v>
      </c>
      <c r="E6" s="245" t="s">
        <v>3271</v>
      </c>
      <c r="F6" s="245">
        <v>12.3</v>
      </c>
      <c r="G6" s="246"/>
      <c r="H6" s="245"/>
      <c r="I6" s="245"/>
      <c r="J6" s="245"/>
      <c r="K6" s="245">
        <v>80</v>
      </c>
      <c r="L6" s="245">
        <v>54</v>
      </c>
      <c r="M6" s="245">
        <v>27</v>
      </c>
      <c r="N6" s="245"/>
      <c r="O6" s="245"/>
      <c r="P6" s="160">
        <f>SUM(H6:O6)</f>
        <v>161</v>
      </c>
      <c r="Q6" s="160" t="s">
        <v>33</v>
      </c>
      <c r="R6" s="160"/>
      <c r="S6" s="160" t="s">
        <v>34</v>
      </c>
      <c r="T6" s="162" t="s">
        <v>213</v>
      </c>
      <c r="U6" s="162"/>
      <c r="V6" s="162"/>
      <c r="W6" s="162"/>
      <c r="X6" s="162"/>
    </row>
    <row r="7" spans="1:24">
      <c r="A7" s="245" t="s">
        <v>160</v>
      </c>
      <c r="B7" s="245" t="s">
        <v>219</v>
      </c>
      <c r="C7" s="245" t="s">
        <v>3272</v>
      </c>
      <c r="D7" s="245" t="s">
        <v>473</v>
      </c>
      <c r="E7" s="245" t="s">
        <v>3273</v>
      </c>
      <c r="F7" s="245">
        <v>14.5</v>
      </c>
      <c r="G7" s="246"/>
      <c r="H7" s="245"/>
      <c r="I7" s="245"/>
      <c r="J7" s="245"/>
      <c r="K7" s="245"/>
      <c r="L7" s="245">
        <v>54</v>
      </c>
      <c r="M7" s="245">
        <v>54</v>
      </c>
      <c r="N7" s="245">
        <v>53</v>
      </c>
      <c r="O7" s="245"/>
      <c r="P7" s="160">
        <f>SUM(H7:O7)</f>
        <v>161</v>
      </c>
      <c r="Q7" s="160" t="s">
        <v>33</v>
      </c>
      <c r="R7" s="160"/>
      <c r="S7" s="160" t="s">
        <v>34</v>
      </c>
      <c r="T7" s="162" t="s">
        <v>213</v>
      </c>
      <c r="U7" s="162"/>
      <c r="V7" s="162"/>
      <c r="W7" s="162"/>
      <c r="X7" s="162"/>
    </row>
    <row r="8" spans="1:24">
      <c r="A8" s="245"/>
      <c r="B8" s="245" t="s">
        <v>188</v>
      </c>
      <c r="C8" s="265" t="s">
        <v>3274</v>
      </c>
      <c r="D8" s="245" t="s">
        <v>458</v>
      </c>
      <c r="E8" s="245" t="s">
        <v>3271</v>
      </c>
      <c r="F8" s="245">
        <v>12.3</v>
      </c>
      <c r="G8" s="246"/>
      <c r="H8" s="245"/>
      <c r="I8" s="245"/>
      <c r="J8" s="245"/>
      <c r="K8" s="245"/>
      <c r="L8" s="245">
        <v>54</v>
      </c>
      <c r="M8" s="245">
        <v>17</v>
      </c>
      <c r="N8" s="245">
        <v>90</v>
      </c>
      <c r="O8" s="245"/>
      <c r="P8" s="160">
        <f>SUM(H8:O8)</f>
        <v>161</v>
      </c>
      <c r="Q8" s="160" t="s">
        <v>33</v>
      </c>
      <c r="R8" s="160"/>
      <c r="S8" s="160" t="s">
        <v>34</v>
      </c>
      <c r="T8" s="162" t="s">
        <v>213</v>
      </c>
      <c r="U8" s="162"/>
      <c r="V8" s="162"/>
      <c r="W8" s="162"/>
      <c r="X8" s="162"/>
    </row>
    <row r="9" spans="1:24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563</v>
      </c>
      <c r="L9" s="164">
        <f>SUM(L3:L8)</f>
        <v>162</v>
      </c>
      <c r="M9" s="164">
        <f>SUM(M3:M8)</f>
        <v>98</v>
      </c>
      <c r="N9" s="164">
        <f>SUM(N3:N8)</f>
        <v>143</v>
      </c>
      <c r="O9" s="164">
        <f>SUM(O3:O8)</f>
        <v>0</v>
      </c>
      <c r="P9" s="164">
        <f>SUM(P3:P8)</f>
        <v>966</v>
      </c>
      <c r="Q9" s="165"/>
      <c r="R9" s="165"/>
      <c r="S9" s="165"/>
      <c r="T9" s="165"/>
      <c r="U9" s="165"/>
      <c r="V9" s="165"/>
      <c r="W9" s="165"/>
      <c r="X9" s="165"/>
    </row>
    <row r="10" spans="1:24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</row>
    <row r="11" spans="1:24">
      <c r="A11" s="240" t="s">
        <v>35</v>
      </c>
      <c r="B11" s="734" t="s">
        <v>36</v>
      </c>
      <c r="C11" s="734"/>
      <c r="D11" s="237"/>
      <c r="E11" s="735" t="s">
        <v>37</v>
      </c>
      <c r="F11" s="741" t="s">
        <v>3275</v>
      </c>
      <c r="G11" s="741"/>
      <c r="H11" s="741"/>
      <c r="I11" s="741"/>
      <c r="J11" s="741"/>
      <c r="K11" s="741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</row>
    <row r="12" spans="1:24">
      <c r="A12" s="241" t="s">
        <v>38</v>
      </c>
      <c r="B12" s="737" t="s">
        <v>39</v>
      </c>
      <c r="C12" s="737"/>
      <c r="D12" s="237"/>
      <c r="E12" s="735"/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</row>
    <row r="13" spans="1:24">
      <c r="A13" s="242" t="s">
        <v>40</v>
      </c>
      <c r="B13" s="738"/>
      <c r="C13" s="738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 ht="19.5" customHeight="1">
      <c r="A14" s="223" t="s">
        <v>41</v>
      </c>
      <c r="B14" s="225" t="s">
        <v>3128</v>
      </c>
      <c r="C14" s="224" t="s">
        <v>3129</v>
      </c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</row>
    <row r="15" spans="1:24" ht="27">
      <c r="A15" s="739" t="s">
        <v>42</v>
      </c>
      <c r="B15" s="730"/>
      <c r="C15" s="730"/>
      <c r="D15" s="730"/>
      <c r="E15" s="730"/>
      <c r="F15" s="740"/>
      <c r="G15" s="79"/>
      <c r="H15" s="739" t="s">
        <v>43</v>
      </c>
      <c r="I15" s="730"/>
      <c r="J15" s="730"/>
      <c r="K15" s="730"/>
      <c r="L15" s="730"/>
      <c r="M15" s="730"/>
      <c r="N15" s="730"/>
      <c r="O15" s="730"/>
      <c r="P15" s="740"/>
      <c r="Q15" s="739" t="s">
        <v>2</v>
      </c>
      <c r="R15" s="730"/>
      <c r="S15" s="730"/>
      <c r="T15" s="730"/>
      <c r="U15" s="730"/>
      <c r="V15" s="730"/>
      <c r="W15" s="730"/>
      <c r="X15" s="740"/>
    </row>
    <row r="16" spans="1:24" ht="23.25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154" t="s">
        <v>20</v>
      </c>
      <c r="R16" s="154" t="s">
        <v>9</v>
      </c>
      <c r="S16" s="154" t="s">
        <v>21</v>
      </c>
      <c r="T16" s="154" t="s">
        <v>24</v>
      </c>
      <c r="U16" s="154" t="s">
        <v>27</v>
      </c>
      <c r="V16" s="154" t="s">
        <v>28</v>
      </c>
      <c r="W16" s="154" t="s">
        <v>29</v>
      </c>
      <c r="X16" s="154" t="s">
        <v>30</v>
      </c>
    </row>
    <row r="17" spans="1:24">
      <c r="A17" s="158"/>
      <c r="B17" s="158"/>
      <c r="C17" s="158"/>
      <c r="D17" s="158"/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/>
      <c r="Q17" s="161"/>
      <c r="R17" s="160"/>
      <c r="S17" s="160"/>
      <c r="T17" s="162"/>
      <c r="U17" s="162"/>
      <c r="V17" s="162"/>
      <c r="W17" s="162"/>
      <c r="X17" s="162"/>
    </row>
    <row r="18" spans="1:24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/>
      <c r="Q18" s="161"/>
      <c r="R18" s="160"/>
      <c r="S18" s="160"/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/>
      <c r="Q19" s="160"/>
      <c r="R19" s="160"/>
      <c r="S19" s="163"/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/>
      <c r="Q20" s="160"/>
      <c r="R20" s="160"/>
      <c r="S20" s="160"/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/>
      <c r="Q21" s="160"/>
      <c r="R21" s="160"/>
      <c r="S21" s="160"/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/>
      <c r="Q22" s="160"/>
      <c r="R22" s="160"/>
      <c r="S22" s="160"/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/>
      <c r="Q23" s="160"/>
      <c r="R23" s="160"/>
      <c r="S23" s="160"/>
      <c r="T23" s="162"/>
      <c r="U23" s="162"/>
      <c r="V23" s="162"/>
      <c r="W23" s="162"/>
      <c r="X23" s="162"/>
    </row>
    <row r="24" spans="1:24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5"/>
      <c r="R24" s="165"/>
      <c r="S24" s="165"/>
      <c r="T24" s="165"/>
      <c r="U24" s="165"/>
      <c r="V24" s="165"/>
      <c r="W24" s="165"/>
      <c r="X24" s="165"/>
    </row>
    <row r="25" spans="1:24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</row>
    <row r="26" spans="1:24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</row>
    <row r="27" spans="1:24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</row>
    <row r="28" spans="1:24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</sheetData>
  <mergeCells count="16">
    <mergeCell ref="A1:F1"/>
    <mergeCell ref="H1:P1"/>
    <mergeCell ref="Q1:X1"/>
    <mergeCell ref="B11:C11"/>
    <mergeCell ref="E11:E13"/>
    <mergeCell ref="F11:K13"/>
    <mergeCell ref="B12:C12"/>
    <mergeCell ref="B13:C13"/>
    <mergeCell ref="A15:F15"/>
    <mergeCell ref="H15:P15"/>
    <mergeCell ref="Q15:X15"/>
    <mergeCell ref="B26:C26"/>
    <mergeCell ref="E26:E28"/>
    <mergeCell ref="F26:K28"/>
    <mergeCell ref="B27:C27"/>
    <mergeCell ref="B28:C28"/>
  </mergeCells>
  <conditionalFormatting sqref="V24 V9 T3:T8">
    <cfRule type="containsText" dxfId="88" priority="13" operator="containsText" text="Terminal 1">
      <formula>NOT(ISERROR(SEARCH("Terminal 1",T3)))</formula>
    </cfRule>
    <cfRule type="containsText" dxfId="87" priority="14" operator="containsText" text="OSCC">
      <formula>NOT(ISERROR(SEARCH("OSCC",T3)))</formula>
    </cfRule>
    <cfRule type="containsText" dxfId="86" priority="15" operator="containsText" text="GPC">
      <formula>NOT(ISERROR(SEARCH("GPC",T3)))</formula>
    </cfRule>
    <cfRule type="containsText" dxfId="85" priority="16" operator="containsText" text="Helsinki">
      <formula>NOT(ISERROR(SEARCH("Helsinki",T3)))</formula>
    </cfRule>
  </conditionalFormatting>
  <conditionalFormatting sqref="T17:T23">
    <cfRule type="containsText" dxfId="84" priority="9" operator="containsText" text="Terminal 1">
      <formula>NOT(ISERROR(SEARCH("Terminal 1",T17)))</formula>
    </cfRule>
    <cfRule type="containsText" dxfId="83" priority="10" operator="containsText" text="OSCC">
      <formula>NOT(ISERROR(SEARCH("OSCC",T17)))</formula>
    </cfRule>
    <cfRule type="containsText" dxfId="82" priority="11" operator="containsText" text="GPC">
      <formula>NOT(ISERROR(SEARCH("GPC",T17)))</formula>
    </cfRule>
    <cfRule type="containsText" dxfId="81" priority="12" operator="containsText" text="Helsinki">
      <formula>NOT(ISERROR(SEARCH("Helsinki",T17)))</formula>
    </cfRule>
  </conditionalFormatting>
  <dataValidations count="1">
    <dataValidation type="list" showInputMessage="1" showErrorMessage="1" sqref="V9 V24 T17:T23 T3:T8" xr:uid="{2849E7F8-383D-4537-941C-BDDF836CABA8}">
      <formula1>"GPC, OSCC, Terminal 1, Helsinki"</formula1>
    </dataValidation>
  </dataValidations>
  <pageMargins left="0.7" right="0.7" top="0.75" bottom="0.75" header="0.3" footer="0.3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F546-071C-4F27-9477-AFA1051CC7EE}">
  <dimension ref="A1:X48"/>
  <sheetViews>
    <sheetView topLeftCell="A2" workbookViewId="0">
      <selection activeCell="R41" sqref="R41"/>
    </sheetView>
  </sheetViews>
  <sheetFormatPr defaultRowHeight="15"/>
  <cols>
    <col min="1" max="1" width="17.57031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1.140625" customWidth="1"/>
    <col min="21" max="21" width="10.28515625" bestFit="1" customWidth="1"/>
    <col min="22" max="22" width="12.42578125" customWidth="1"/>
    <col min="23" max="23" width="10.85546875" customWidth="1"/>
    <col min="24" max="24" width="38.5703125" customWidth="1"/>
    <col min="28" max="28" width="10.42578125" bestFit="1" customWidth="1"/>
  </cols>
  <sheetData>
    <row r="1" spans="1:24" ht="27">
      <c r="A1" s="803" t="s">
        <v>42</v>
      </c>
      <c r="B1" s="803"/>
      <c r="C1" s="803"/>
      <c r="D1" s="803"/>
      <c r="E1" s="803"/>
      <c r="F1" s="804"/>
      <c r="G1" s="256"/>
      <c r="H1" s="803" t="s">
        <v>43</v>
      </c>
      <c r="I1" s="803"/>
      <c r="J1" s="803"/>
      <c r="K1" s="803"/>
      <c r="L1" s="803"/>
      <c r="M1" s="803"/>
      <c r="N1" s="803"/>
      <c r="O1" s="803"/>
      <c r="P1" s="804"/>
      <c r="Q1" s="803" t="s">
        <v>3276</v>
      </c>
      <c r="R1" s="803"/>
      <c r="S1" s="803"/>
      <c r="T1" s="803"/>
      <c r="U1" s="803"/>
      <c r="V1" s="803"/>
      <c r="W1" s="803"/>
      <c r="X1" s="804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248" t="s">
        <v>156</v>
      </c>
      <c r="B3" s="248" t="s">
        <v>72</v>
      </c>
      <c r="C3" s="248" t="s">
        <v>3277</v>
      </c>
      <c r="D3" s="248" t="s">
        <v>3148</v>
      </c>
      <c r="E3" s="249" t="s">
        <v>3278</v>
      </c>
      <c r="F3" s="248">
        <v>14.3</v>
      </c>
      <c r="G3" s="250"/>
      <c r="H3" s="248"/>
      <c r="I3" s="248"/>
      <c r="J3" s="248"/>
      <c r="K3" s="248"/>
      <c r="L3" s="248"/>
      <c r="M3" s="248"/>
      <c r="N3" s="248"/>
      <c r="O3" s="248"/>
      <c r="P3" s="251">
        <f>SUM(H3:O3)</f>
        <v>0</v>
      </c>
      <c r="Q3" s="251" t="s">
        <v>33</v>
      </c>
      <c r="R3" s="251">
        <v>110532</v>
      </c>
      <c r="S3" s="251" t="s">
        <v>34</v>
      </c>
      <c r="T3" s="252" t="s">
        <v>3279</v>
      </c>
      <c r="U3" s="162"/>
      <c r="V3" s="162"/>
      <c r="W3" s="162"/>
      <c r="X3" s="162"/>
    </row>
    <row r="4" spans="1:24" ht="35.25">
      <c r="A4" s="158" t="s">
        <v>2811</v>
      </c>
      <c r="B4" s="158" t="s">
        <v>2812</v>
      </c>
      <c r="C4" s="207" t="s">
        <v>3280</v>
      </c>
      <c r="D4" s="158" t="s">
        <v>3059</v>
      </c>
      <c r="E4" s="244" t="s">
        <v>3281</v>
      </c>
      <c r="F4" s="158">
        <v>14.05</v>
      </c>
      <c r="G4" s="159"/>
      <c r="H4" s="158"/>
      <c r="I4" s="158"/>
      <c r="J4" s="207">
        <v>60</v>
      </c>
      <c r="K4" s="158"/>
      <c r="L4" s="158"/>
      <c r="M4" s="158"/>
      <c r="N4" s="158"/>
      <c r="O4" s="158"/>
      <c r="P4" s="160">
        <f t="shared" ref="P4:P9" si="0">SUM(H4:O4)</f>
        <v>60</v>
      </c>
      <c r="Q4" s="160" t="s">
        <v>33</v>
      </c>
      <c r="R4" s="160">
        <v>110527</v>
      </c>
      <c r="S4" s="160" t="s">
        <v>34</v>
      </c>
      <c r="T4" s="162" t="s">
        <v>3282</v>
      </c>
      <c r="U4" s="162"/>
      <c r="V4" s="162"/>
      <c r="W4" s="162" t="s">
        <v>3283</v>
      </c>
      <c r="X4" s="162"/>
    </row>
    <row r="5" spans="1:24">
      <c r="A5" s="158" t="s">
        <v>3284</v>
      </c>
      <c r="B5" s="158" t="s">
        <v>606</v>
      </c>
      <c r="C5" s="158"/>
      <c r="D5" s="158"/>
      <c r="E5" s="158"/>
      <c r="F5" s="158"/>
      <c r="G5" s="159"/>
      <c r="H5" s="158"/>
      <c r="I5" s="158"/>
      <c r="J5" s="158"/>
      <c r="K5" s="158"/>
      <c r="L5" s="207">
        <v>805</v>
      </c>
      <c r="M5" s="158"/>
      <c r="N5" s="158"/>
      <c r="O5" s="158"/>
      <c r="P5" s="160">
        <f t="shared" si="0"/>
        <v>805</v>
      </c>
      <c r="Q5" s="160"/>
      <c r="R5" s="257">
        <v>110489</v>
      </c>
      <c r="S5" s="163"/>
      <c r="T5" s="162"/>
      <c r="U5" s="162"/>
      <c r="V5" s="162"/>
      <c r="W5" s="162"/>
      <c r="X5" s="162"/>
    </row>
    <row r="6" spans="1:24">
      <c r="A6" s="158"/>
      <c r="B6" s="158"/>
      <c r="C6" s="158"/>
      <c r="D6" s="158"/>
      <c r="E6" s="158"/>
      <c r="F6" s="158"/>
      <c r="G6" s="159"/>
      <c r="H6" s="158"/>
      <c r="I6" s="158"/>
      <c r="J6" s="158"/>
      <c r="K6" s="158"/>
      <c r="L6" s="158"/>
      <c r="M6" s="158"/>
      <c r="N6" s="158"/>
      <c r="O6" s="158"/>
      <c r="P6" s="160">
        <f t="shared" si="0"/>
        <v>0</v>
      </c>
      <c r="Q6" s="160"/>
      <c r="R6" s="160"/>
      <c r="S6" s="160"/>
      <c r="T6" s="162"/>
      <c r="U6" s="162"/>
      <c r="V6" s="162"/>
      <c r="W6" s="162"/>
      <c r="X6" s="162"/>
    </row>
    <row r="7" spans="1:24">
      <c r="A7" s="158"/>
      <c r="B7" s="158"/>
      <c r="C7" s="158"/>
      <c r="D7" s="158"/>
      <c r="E7" s="158"/>
      <c r="F7" s="158"/>
      <c r="G7" s="159"/>
      <c r="H7" s="158"/>
      <c r="I7" s="158"/>
      <c r="J7" s="158"/>
      <c r="K7" s="158"/>
      <c r="L7" s="158"/>
      <c r="M7" s="158"/>
      <c r="N7" s="158"/>
      <c r="O7" s="158"/>
      <c r="P7" s="160">
        <f t="shared" si="0"/>
        <v>0</v>
      </c>
      <c r="Q7" s="160"/>
      <c r="R7" s="160"/>
      <c r="S7" s="160"/>
      <c r="T7" s="162"/>
      <c r="U7" s="162"/>
      <c r="V7" s="162"/>
      <c r="W7" s="162"/>
      <c r="X7" s="162"/>
    </row>
    <row r="8" spans="1:24">
      <c r="A8" s="158"/>
      <c r="B8" s="158"/>
      <c r="C8" s="158"/>
      <c r="D8" s="158"/>
      <c r="E8" s="158"/>
      <c r="F8" s="158"/>
      <c r="G8" s="159"/>
      <c r="H8" s="158"/>
      <c r="I8" s="158"/>
      <c r="J8" s="158"/>
      <c r="K8" s="158"/>
      <c r="L8" s="158"/>
      <c r="M8" s="158"/>
      <c r="N8" s="158"/>
      <c r="O8" s="158"/>
      <c r="P8" s="160">
        <f t="shared" si="0"/>
        <v>0</v>
      </c>
      <c r="Q8" s="160"/>
      <c r="R8" s="160"/>
      <c r="S8" s="160"/>
      <c r="T8" s="162"/>
      <c r="U8" s="162"/>
      <c r="V8" s="162"/>
      <c r="W8" s="162"/>
      <c r="X8" s="162"/>
    </row>
    <row r="9" spans="1:24">
      <c r="A9" s="158"/>
      <c r="B9" s="158"/>
      <c r="C9" s="158"/>
      <c r="D9" s="158"/>
      <c r="E9" s="158"/>
      <c r="F9" s="158"/>
      <c r="G9" s="159"/>
      <c r="H9" s="158"/>
      <c r="I9" s="158"/>
      <c r="J9" s="158"/>
      <c r="K9" s="158"/>
      <c r="L9" s="158"/>
      <c r="M9" s="158"/>
      <c r="N9" s="158"/>
      <c r="O9" s="158"/>
      <c r="P9" s="160">
        <f t="shared" si="0"/>
        <v>0</v>
      </c>
      <c r="Q9" s="160"/>
      <c r="R9" s="160"/>
      <c r="S9" s="160"/>
      <c r="T9" s="162"/>
      <c r="U9" s="162"/>
      <c r="V9" s="162"/>
      <c r="W9" s="162"/>
      <c r="X9" s="162"/>
    </row>
    <row r="10" spans="1:24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60</v>
      </c>
      <c r="K10" s="164">
        <f>SUM(K3:K9)</f>
        <v>0</v>
      </c>
      <c r="L10" s="164">
        <f>SUM(L3:L9)</f>
        <v>805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865</v>
      </c>
      <c r="Q10" s="165"/>
      <c r="R10" s="165"/>
      <c r="S10" s="165"/>
      <c r="T10" s="165"/>
      <c r="U10" s="165"/>
      <c r="V10" s="165"/>
      <c r="W10" s="165"/>
      <c r="X10" s="165"/>
    </row>
    <row r="11" spans="1:24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</row>
    <row r="12" spans="1:24">
      <c r="A12" s="167" t="s">
        <v>35</v>
      </c>
      <c r="B12" s="797" t="s">
        <v>36</v>
      </c>
      <c r="C12" s="797"/>
      <c r="D12" s="153"/>
      <c r="E12" s="798" t="s">
        <v>37</v>
      </c>
      <c r="F12" s="799" t="s">
        <v>3285</v>
      </c>
      <c r="G12" s="799"/>
      <c r="H12" s="799"/>
      <c r="I12" s="799"/>
      <c r="J12" s="799"/>
      <c r="K12" s="799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</row>
    <row r="13" spans="1:24">
      <c r="A13" s="168" t="s">
        <v>38</v>
      </c>
      <c r="B13" s="801" t="s">
        <v>39</v>
      </c>
      <c r="C13" s="801"/>
      <c r="D13" s="153"/>
      <c r="E13" s="798"/>
      <c r="F13" s="799"/>
      <c r="G13" s="799"/>
      <c r="H13" s="799"/>
      <c r="I13" s="799"/>
      <c r="J13" s="799"/>
      <c r="K13" s="799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</row>
    <row r="14" spans="1:24">
      <c r="A14" s="169" t="s">
        <v>40</v>
      </c>
      <c r="B14" s="802"/>
      <c r="C14" s="802"/>
      <c r="D14" s="153"/>
      <c r="E14" s="798"/>
      <c r="F14" s="799"/>
      <c r="G14" s="799"/>
      <c r="H14" s="799"/>
      <c r="I14" s="799"/>
      <c r="J14" s="799"/>
      <c r="K14" s="799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</row>
    <row r="15" spans="1:24" ht="19.5" customHeight="1">
      <c r="A15" s="223" t="s">
        <v>41</v>
      </c>
      <c r="B15" s="225" t="s">
        <v>3128</v>
      </c>
      <c r="C15" s="224" t="s">
        <v>3129</v>
      </c>
      <c r="D15" s="230"/>
      <c r="E15" s="226"/>
      <c r="F15" s="227"/>
      <c r="G15" s="228"/>
      <c r="H15" s="229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</row>
    <row r="16" spans="1:24" ht="27">
      <c r="A16" s="794" t="s">
        <v>3190</v>
      </c>
      <c r="B16" s="795"/>
      <c r="C16" s="795"/>
      <c r="D16" s="795"/>
      <c r="E16" s="795"/>
      <c r="F16" s="796"/>
      <c r="G16" s="170"/>
      <c r="H16" s="739" t="s">
        <v>1</v>
      </c>
      <c r="I16" s="730"/>
      <c r="J16" s="730"/>
      <c r="K16" s="730"/>
      <c r="L16" s="730"/>
      <c r="M16" s="730"/>
      <c r="N16" s="730"/>
      <c r="O16" s="730"/>
      <c r="P16" s="740"/>
      <c r="Q16" s="794" t="s">
        <v>3286</v>
      </c>
      <c r="R16" s="795"/>
      <c r="S16" s="795"/>
      <c r="T16" s="795"/>
      <c r="U16" s="795"/>
      <c r="V16" s="795"/>
      <c r="W16" s="795"/>
      <c r="X16" s="796"/>
    </row>
    <row r="17" spans="1:24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54" t="s">
        <v>27</v>
      </c>
      <c r="V17" s="154" t="s">
        <v>28</v>
      </c>
      <c r="W17" s="154" t="s">
        <v>29</v>
      </c>
      <c r="X17" s="154" t="s">
        <v>30</v>
      </c>
    </row>
    <row r="18" spans="1:24" ht="23.25">
      <c r="A18" s="158" t="s">
        <v>187</v>
      </c>
      <c r="B18" s="158" t="s">
        <v>456</v>
      </c>
      <c r="C18" s="259" t="s">
        <v>3287</v>
      </c>
      <c r="D18" s="158" t="s">
        <v>458</v>
      </c>
      <c r="E18" s="244" t="s">
        <v>3288</v>
      </c>
      <c r="F18" s="158">
        <v>12.3</v>
      </c>
      <c r="G18" s="159"/>
      <c r="H18" s="158"/>
      <c r="I18" s="158"/>
      <c r="J18" s="158"/>
      <c r="K18" s="207">
        <v>161</v>
      </c>
      <c r="L18" s="158"/>
      <c r="M18" s="158"/>
      <c r="N18" s="158"/>
      <c r="O18" s="158"/>
      <c r="P18" s="160">
        <f>SUM(H18:O18)</f>
        <v>161</v>
      </c>
      <c r="Q18" s="160" t="s">
        <v>33</v>
      </c>
      <c r="R18" s="160">
        <v>110505</v>
      </c>
      <c r="S18" s="160" t="s">
        <v>34</v>
      </c>
      <c r="T18" s="162" t="s">
        <v>876</v>
      </c>
      <c r="U18" s="162"/>
      <c r="V18" s="162">
        <v>1011002</v>
      </c>
      <c r="W18" s="162"/>
      <c r="X18" s="254" t="s">
        <v>3289</v>
      </c>
    </row>
    <row r="19" spans="1:24" ht="23.25">
      <c r="A19" s="158" t="s">
        <v>187</v>
      </c>
      <c r="B19" s="158" t="s">
        <v>456</v>
      </c>
      <c r="C19" s="259" t="s">
        <v>3290</v>
      </c>
      <c r="D19" s="158" t="s">
        <v>458</v>
      </c>
      <c r="E19" s="244" t="s">
        <v>3288</v>
      </c>
      <c r="F19" s="158">
        <v>12.3</v>
      </c>
      <c r="G19" s="159"/>
      <c r="H19" s="158"/>
      <c r="I19" s="158"/>
      <c r="J19" s="158"/>
      <c r="K19" s="158"/>
      <c r="L19" s="158">
        <v>161</v>
      </c>
      <c r="M19" s="158"/>
      <c r="N19" s="158"/>
      <c r="O19" s="158"/>
      <c r="P19" s="160">
        <f>SUM(H19:O19)</f>
        <v>161</v>
      </c>
      <c r="Q19" s="160" t="s">
        <v>33</v>
      </c>
      <c r="R19" s="160">
        <v>110547</v>
      </c>
      <c r="S19" s="160" t="s">
        <v>34</v>
      </c>
      <c r="T19" s="162" t="s">
        <v>876</v>
      </c>
      <c r="U19" s="162"/>
      <c r="V19" s="162">
        <v>1011003</v>
      </c>
      <c r="W19" s="162"/>
      <c r="X19" s="254" t="s">
        <v>3289</v>
      </c>
    </row>
    <row r="20" spans="1:24" ht="23.25">
      <c r="A20" s="158" t="s">
        <v>187</v>
      </c>
      <c r="B20" s="158" t="s">
        <v>456</v>
      </c>
      <c r="C20" s="259" t="s">
        <v>3291</v>
      </c>
      <c r="D20" s="158" t="s">
        <v>458</v>
      </c>
      <c r="E20" s="244" t="s">
        <v>3288</v>
      </c>
      <c r="F20" s="158">
        <v>12.3</v>
      </c>
      <c r="G20" s="159"/>
      <c r="H20" s="158"/>
      <c r="I20" s="158"/>
      <c r="J20" s="158"/>
      <c r="K20" s="158"/>
      <c r="L20" s="158"/>
      <c r="M20" s="158">
        <v>161</v>
      </c>
      <c r="N20" s="158"/>
      <c r="O20" s="158"/>
      <c r="P20" s="160">
        <f>SUM(H20:O20)</f>
        <v>161</v>
      </c>
      <c r="Q20" s="160" t="s">
        <v>33</v>
      </c>
      <c r="R20" s="160">
        <v>110548</v>
      </c>
      <c r="S20" s="160" t="s">
        <v>34</v>
      </c>
      <c r="T20" s="162" t="s">
        <v>876</v>
      </c>
      <c r="U20" s="162"/>
      <c r="V20" s="162">
        <v>1011005</v>
      </c>
      <c r="W20" s="162"/>
      <c r="X20" s="254" t="s">
        <v>3289</v>
      </c>
    </row>
    <row r="21" spans="1:24" ht="23.25">
      <c r="A21" s="158" t="s">
        <v>187</v>
      </c>
      <c r="B21" s="158" t="s">
        <v>456</v>
      </c>
      <c r="C21" s="259" t="s">
        <v>3292</v>
      </c>
      <c r="D21" s="158" t="s">
        <v>458</v>
      </c>
      <c r="E21" s="244" t="s">
        <v>3288</v>
      </c>
      <c r="F21" s="158">
        <v>12.3</v>
      </c>
      <c r="G21" s="159"/>
      <c r="H21" s="158"/>
      <c r="I21" s="158"/>
      <c r="J21" s="158"/>
      <c r="K21" s="158"/>
      <c r="L21" s="158">
        <v>161</v>
      </c>
      <c r="M21" s="158"/>
      <c r="N21" s="158"/>
      <c r="O21" s="158"/>
      <c r="P21" s="160">
        <f>SUM(H21:O21)</f>
        <v>161</v>
      </c>
      <c r="Q21" s="160" t="s">
        <v>33</v>
      </c>
      <c r="R21" s="160">
        <v>110549</v>
      </c>
      <c r="S21" s="160" t="s">
        <v>34</v>
      </c>
      <c r="T21" s="162" t="s">
        <v>876</v>
      </c>
      <c r="U21" s="162"/>
      <c r="V21" s="162">
        <v>1011006</v>
      </c>
      <c r="W21" s="162"/>
      <c r="X21" s="254" t="s">
        <v>3289</v>
      </c>
    </row>
    <row r="22" spans="1:24" ht="23.25">
      <c r="A22" s="158" t="s">
        <v>187</v>
      </c>
      <c r="B22" s="158" t="s">
        <v>496</v>
      </c>
      <c r="C22" s="259" t="s">
        <v>3293</v>
      </c>
      <c r="D22" s="158" t="s">
        <v>498</v>
      </c>
      <c r="E22" s="158" t="s">
        <v>3294</v>
      </c>
      <c r="F22" s="236">
        <v>11.8</v>
      </c>
      <c r="G22" s="159" t="s">
        <v>153</v>
      </c>
      <c r="H22" s="158"/>
      <c r="I22" s="158"/>
      <c r="J22" s="158"/>
      <c r="K22" s="158"/>
      <c r="L22" s="158"/>
      <c r="M22" s="158">
        <v>30</v>
      </c>
      <c r="N22" s="158">
        <v>101</v>
      </c>
      <c r="O22" s="217">
        <v>30</v>
      </c>
      <c r="P22" s="160">
        <f>SUM(H22:O22)</f>
        <v>161</v>
      </c>
      <c r="Q22" s="160" t="s">
        <v>33</v>
      </c>
      <c r="R22" s="160">
        <v>110550</v>
      </c>
      <c r="S22" s="160" t="s">
        <v>34</v>
      </c>
      <c r="T22" s="162" t="s">
        <v>876</v>
      </c>
      <c r="U22" s="162"/>
      <c r="V22" s="162">
        <v>1011007</v>
      </c>
      <c r="W22" s="162"/>
      <c r="X22" s="254" t="s">
        <v>3289</v>
      </c>
    </row>
    <row r="23" spans="1:24" ht="23.25">
      <c r="A23" s="158" t="s">
        <v>187</v>
      </c>
      <c r="B23" s="158" t="s">
        <v>496</v>
      </c>
      <c r="C23" s="259" t="s">
        <v>3295</v>
      </c>
      <c r="D23" s="158" t="s">
        <v>498</v>
      </c>
      <c r="E23" s="158" t="s">
        <v>3294</v>
      </c>
      <c r="F23" s="236">
        <v>11.8</v>
      </c>
      <c r="G23" s="159" t="s">
        <v>153</v>
      </c>
      <c r="H23" s="158"/>
      <c r="I23" s="158"/>
      <c r="J23" s="158"/>
      <c r="K23" s="158"/>
      <c r="L23" s="158"/>
      <c r="M23" s="158">
        <v>30</v>
      </c>
      <c r="N23" s="158">
        <v>101</v>
      </c>
      <c r="O23" s="158">
        <v>30</v>
      </c>
      <c r="P23" s="160">
        <f>SUM(H23:O23)</f>
        <v>161</v>
      </c>
      <c r="Q23" s="160" t="s">
        <v>33</v>
      </c>
      <c r="R23" s="160">
        <v>110551</v>
      </c>
      <c r="S23" s="160" t="s">
        <v>34</v>
      </c>
      <c r="T23" s="162" t="s">
        <v>876</v>
      </c>
      <c r="U23" s="162"/>
      <c r="V23" s="162">
        <v>1011008</v>
      </c>
      <c r="W23" s="162"/>
      <c r="X23" s="254" t="s">
        <v>3289</v>
      </c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/>
      <c r="R24" s="160"/>
      <c r="S24" s="160"/>
      <c r="T24" s="162"/>
      <c r="U24" s="162"/>
      <c r="V24" s="162"/>
      <c r="W24" s="162"/>
      <c r="X24" s="162"/>
    </row>
    <row r="25" spans="1:24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161</v>
      </c>
      <c r="L25" s="164">
        <f>SUM(L18:L24)</f>
        <v>322</v>
      </c>
      <c r="M25" s="164">
        <f>SUM(M18:M24)</f>
        <v>221</v>
      </c>
      <c r="N25" s="164">
        <f>SUM(N18:N24)</f>
        <v>202</v>
      </c>
      <c r="O25" s="164">
        <f>SUM(O18:O24)</f>
        <v>60</v>
      </c>
      <c r="P25" s="164">
        <f>SUM(P18:P24)</f>
        <v>966</v>
      </c>
      <c r="Q25" s="165"/>
      <c r="R25" s="165"/>
      <c r="S25" s="165"/>
      <c r="T25" s="165"/>
      <c r="U25" s="165"/>
      <c r="V25" s="165"/>
      <c r="W25" s="165"/>
      <c r="X25" s="165"/>
    </row>
    <row r="26" spans="1:24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</row>
    <row r="27" spans="1:24">
      <c r="A27" s="167" t="s">
        <v>35</v>
      </c>
      <c r="B27" s="797" t="s">
        <v>36</v>
      </c>
      <c r="C27" s="797"/>
      <c r="D27" s="153"/>
      <c r="E27" s="798" t="s">
        <v>37</v>
      </c>
      <c r="F27" s="799" t="s">
        <v>3296</v>
      </c>
      <c r="G27" s="800"/>
      <c r="H27" s="800"/>
      <c r="I27" s="800"/>
      <c r="J27" s="800"/>
      <c r="K27" s="800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</row>
    <row r="28" spans="1:24">
      <c r="A28" s="168" t="s">
        <v>38</v>
      </c>
      <c r="B28" s="801" t="s">
        <v>39</v>
      </c>
      <c r="C28" s="801"/>
      <c r="D28" s="153"/>
      <c r="E28" s="798"/>
      <c r="F28" s="800"/>
      <c r="G28" s="800"/>
      <c r="H28" s="800"/>
      <c r="I28" s="800"/>
      <c r="J28" s="800"/>
      <c r="K28" s="800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</row>
    <row r="29" spans="1:24">
      <c r="A29" s="169" t="s">
        <v>40</v>
      </c>
      <c r="B29" s="802"/>
      <c r="C29" s="802"/>
      <c r="D29" s="153"/>
      <c r="E29" s="798"/>
      <c r="F29" s="800"/>
      <c r="G29" s="800"/>
      <c r="H29" s="800"/>
      <c r="I29" s="800"/>
      <c r="J29" s="800"/>
      <c r="K29" s="800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</row>
    <row r="32" spans="1:24" ht="27">
      <c r="A32" s="739" t="s">
        <v>3179</v>
      </c>
      <c r="B32" s="730"/>
      <c r="C32" s="730"/>
      <c r="D32" s="730"/>
      <c r="E32" s="730"/>
      <c r="F32" s="740"/>
      <c r="G32" s="79"/>
      <c r="H32" s="739" t="s">
        <v>43</v>
      </c>
      <c r="I32" s="730"/>
      <c r="J32" s="730"/>
      <c r="K32" s="730"/>
      <c r="L32" s="730"/>
      <c r="M32" s="730"/>
      <c r="N32" s="730"/>
      <c r="O32" s="730"/>
      <c r="P32" s="740"/>
      <c r="Q32" s="739" t="s">
        <v>3297</v>
      </c>
      <c r="R32" s="730"/>
      <c r="S32" s="730"/>
      <c r="T32" s="730"/>
      <c r="U32" s="730"/>
      <c r="V32" s="730"/>
      <c r="W32" s="730"/>
      <c r="X32" s="740"/>
    </row>
    <row r="33" spans="1:24">
      <c r="A33" s="154" t="s">
        <v>3</v>
      </c>
      <c r="B33" s="154" t="s">
        <v>4</v>
      </c>
      <c r="C33" s="154" t="s">
        <v>5</v>
      </c>
      <c r="D33" s="154" t="s">
        <v>6</v>
      </c>
      <c r="E33" s="154" t="s">
        <v>7</v>
      </c>
      <c r="F33" s="154" t="s">
        <v>8</v>
      </c>
      <c r="G33" s="155" t="s">
        <v>10</v>
      </c>
      <c r="H33" s="156"/>
      <c r="I33" s="156" t="s">
        <v>12</v>
      </c>
      <c r="J33" s="156" t="s">
        <v>13</v>
      </c>
      <c r="K33" s="156" t="s">
        <v>14</v>
      </c>
      <c r="L33" s="156" t="s">
        <v>15</v>
      </c>
      <c r="M33" s="156" t="s">
        <v>16</v>
      </c>
      <c r="N33" s="156" t="s">
        <v>17</v>
      </c>
      <c r="O33" s="157" t="s">
        <v>44</v>
      </c>
      <c r="P33" s="154" t="s">
        <v>19</v>
      </c>
      <c r="Q33" s="154" t="s">
        <v>20</v>
      </c>
      <c r="R33" s="154" t="s">
        <v>9</v>
      </c>
      <c r="S33" s="154" t="s">
        <v>21</v>
      </c>
      <c r="T33" s="154" t="s">
        <v>24</v>
      </c>
      <c r="U33" s="154" t="s">
        <v>27</v>
      </c>
      <c r="V33" s="154" t="s">
        <v>28</v>
      </c>
      <c r="W33" s="154" t="s">
        <v>29</v>
      </c>
      <c r="X33" s="154" t="s">
        <v>30</v>
      </c>
    </row>
    <row r="34" spans="1:24" ht="23.25">
      <c r="A34" s="207" t="s">
        <v>3298</v>
      </c>
      <c r="B34" s="207" t="s">
        <v>219</v>
      </c>
      <c r="C34" s="259" t="s">
        <v>3299</v>
      </c>
      <c r="D34" s="158" t="s">
        <v>473</v>
      </c>
      <c r="E34" s="158" t="s">
        <v>3300</v>
      </c>
      <c r="F34" s="158">
        <v>14.5</v>
      </c>
      <c r="G34" s="159" t="s">
        <v>153</v>
      </c>
      <c r="H34" s="158"/>
      <c r="I34" s="158"/>
      <c r="J34" s="158"/>
      <c r="K34" s="158"/>
      <c r="L34" s="158"/>
      <c r="M34" s="207">
        <v>101</v>
      </c>
      <c r="N34" s="207">
        <v>60</v>
      </c>
      <c r="O34" s="158"/>
      <c r="P34" s="160">
        <f>SUM(H34:O34)</f>
        <v>161</v>
      </c>
      <c r="Q34" s="160" t="s">
        <v>33</v>
      </c>
      <c r="R34" s="160">
        <v>110582</v>
      </c>
      <c r="S34" s="160" t="s">
        <v>34</v>
      </c>
      <c r="T34" s="254" t="s">
        <v>213</v>
      </c>
      <c r="U34" s="162"/>
      <c r="V34" s="162">
        <v>1010996</v>
      </c>
      <c r="W34" s="162"/>
      <c r="X34" s="254" t="s">
        <v>3289</v>
      </c>
    </row>
    <row r="35" spans="1:24" ht="23.25">
      <c r="A35" s="158" t="s">
        <v>187</v>
      </c>
      <c r="B35" s="158" t="s">
        <v>3301</v>
      </c>
      <c r="C35" s="259" t="s">
        <v>3302</v>
      </c>
      <c r="D35" s="158" t="s">
        <v>458</v>
      </c>
      <c r="E35" s="158" t="s">
        <v>3303</v>
      </c>
      <c r="F35" s="158">
        <v>12.3</v>
      </c>
      <c r="G35" s="159" t="s">
        <v>153</v>
      </c>
      <c r="H35" s="158"/>
      <c r="I35" s="158"/>
      <c r="J35" s="158"/>
      <c r="K35" s="158"/>
      <c r="L35" s="158"/>
      <c r="M35" s="207">
        <v>161</v>
      </c>
      <c r="N35" s="158"/>
      <c r="O35" s="158"/>
      <c r="P35" s="160">
        <f>SUM(H35:O35)</f>
        <v>161</v>
      </c>
      <c r="Q35" s="160" t="s">
        <v>33</v>
      </c>
      <c r="R35" s="160">
        <v>110584</v>
      </c>
      <c r="S35" s="160" t="s">
        <v>34</v>
      </c>
      <c r="T35" s="254" t="s">
        <v>213</v>
      </c>
      <c r="U35" s="162"/>
      <c r="V35" s="162">
        <v>1010997</v>
      </c>
      <c r="W35" s="162" t="s">
        <v>3304</v>
      </c>
      <c r="X35" s="254" t="s">
        <v>3289</v>
      </c>
    </row>
    <row r="36" spans="1:24" ht="23.25">
      <c r="A36" s="258" t="s">
        <v>3305</v>
      </c>
      <c r="B36" s="158" t="s">
        <v>135</v>
      </c>
      <c r="C36" s="207" t="s">
        <v>3306</v>
      </c>
      <c r="D36" s="158" t="s">
        <v>137</v>
      </c>
      <c r="E36" s="158" t="s">
        <v>3307</v>
      </c>
      <c r="F36" s="158">
        <v>14.3</v>
      </c>
      <c r="G36" s="159" t="s">
        <v>153</v>
      </c>
      <c r="H36" s="158"/>
      <c r="I36" s="158"/>
      <c r="J36" s="158"/>
      <c r="K36" s="158"/>
      <c r="L36" s="158"/>
      <c r="M36" s="158">
        <v>131</v>
      </c>
      <c r="N36" s="207">
        <v>30</v>
      </c>
      <c r="O36" s="158">
        <v>0</v>
      </c>
      <c r="P36" s="160">
        <f>SUM(H36:O36)</f>
        <v>161</v>
      </c>
      <c r="Q36" s="160" t="s">
        <v>33</v>
      </c>
      <c r="R36" s="160">
        <v>110585</v>
      </c>
      <c r="S36" s="160" t="s">
        <v>34</v>
      </c>
      <c r="T36" s="255" t="s">
        <v>3308</v>
      </c>
      <c r="U36" s="162"/>
      <c r="V36" s="162">
        <v>1010998</v>
      </c>
      <c r="W36" s="162"/>
      <c r="X36" s="162"/>
    </row>
    <row r="37" spans="1:24">
      <c r="A37" s="258" t="s">
        <v>3305</v>
      </c>
      <c r="B37" s="158" t="s">
        <v>135</v>
      </c>
      <c r="C37" s="207" t="s">
        <v>3309</v>
      </c>
      <c r="D37" s="158" t="s">
        <v>137</v>
      </c>
      <c r="E37" s="158" t="s">
        <v>3310</v>
      </c>
      <c r="F37" s="158">
        <v>14.3</v>
      </c>
      <c r="G37" s="159" t="s">
        <v>153</v>
      </c>
      <c r="H37" s="158"/>
      <c r="I37" s="158"/>
      <c r="J37" s="158"/>
      <c r="K37" s="158"/>
      <c r="L37" s="158"/>
      <c r="M37" s="158">
        <v>161</v>
      </c>
      <c r="N37" s="158">
        <v>0</v>
      </c>
      <c r="O37" s="158">
        <v>0</v>
      </c>
      <c r="P37" s="160">
        <f>SUM(H37:O37)</f>
        <v>161</v>
      </c>
      <c r="Q37" s="160" t="s">
        <v>33</v>
      </c>
      <c r="R37" s="160">
        <v>110586</v>
      </c>
      <c r="S37" s="160" t="s">
        <v>34</v>
      </c>
      <c r="T37" s="255" t="s">
        <v>3308</v>
      </c>
      <c r="U37" s="162"/>
      <c r="V37" s="162">
        <v>1010999</v>
      </c>
      <c r="W37" s="162"/>
      <c r="X37" s="162"/>
    </row>
    <row r="38" spans="1:24" ht="23.25">
      <c r="A38" s="158" t="s">
        <v>187</v>
      </c>
      <c r="B38" s="158" t="s">
        <v>3301</v>
      </c>
      <c r="C38" s="264" t="s">
        <v>3311</v>
      </c>
      <c r="D38" s="158" t="s">
        <v>458</v>
      </c>
      <c r="E38" s="158" t="s">
        <v>3303</v>
      </c>
      <c r="F38" s="158">
        <v>12.3</v>
      </c>
      <c r="G38" s="159" t="s">
        <v>153</v>
      </c>
      <c r="H38" s="158"/>
      <c r="I38" s="158"/>
      <c r="J38" s="158"/>
      <c r="K38" s="158"/>
      <c r="L38" s="158"/>
      <c r="M38" s="158"/>
      <c r="N38" s="217">
        <v>161</v>
      </c>
      <c r="O38" s="158"/>
      <c r="P38" s="160">
        <f>SUM(H38:O38)</f>
        <v>161</v>
      </c>
      <c r="Q38" s="160" t="s">
        <v>33</v>
      </c>
      <c r="R38" s="160">
        <v>110587</v>
      </c>
      <c r="S38" s="160" t="s">
        <v>34</v>
      </c>
      <c r="T38" s="254" t="s">
        <v>213</v>
      </c>
      <c r="U38" s="162"/>
      <c r="V38" s="162">
        <v>1011000</v>
      </c>
      <c r="W38" s="162" t="s">
        <v>3304</v>
      </c>
      <c r="X38" s="254" t="s">
        <v>3289</v>
      </c>
    </row>
    <row r="39" spans="1:24">
      <c r="A39" s="258" t="s">
        <v>156</v>
      </c>
      <c r="B39" s="158" t="s">
        <v>72</v>
      </c>
      <c r="C39" s="207" t="s">
        <v>3312</v>
      </c>
      <c r="D39" s="158" t="s">
        <v>3148</v>
      </c>
      <c r="E39" s="244" t="s">
        <v>3278</v>
      </c>
      <c r="F39" s="236">
        <v>14.3</v>
      </c>
      <c r="G39" s="159" t="s">
        <v>153</v>
      </c>
      <c r="H39" s="253" t="s">
        <v>3313</v>
      </c>
      <c r="I39" s="158"/>
      <c r="J39" s="158"/>
      <c r="K39" s="158"/>
      <c r="L39" s="158"/>
      <c r="M39" s="158">
        <v>107</v>
      </c>
      <c r="N39" s="158">
        <v>54</v>
      </c>
      <c r="O39" s="158"/>
      <c r="P39" s="160">
        <f>SUM(H39:O39)</f>
        <v>161</v>
      </c>
      <c r="Q39" s="160" t="s">
        <v>33</v>
      </c>
      <c r="R39" s="160">
        <v>110532</v>
      </c>
      <c r="S39" s="160" t="s">
        <v>34</v>
      </c>
      <c r="T39" s="255" t="s">
        <v>3279</v>
      </c>
      <c r="U39" s="162"/>
      <c r="V39" s="162">
        <v>1011001</v>
      </c>
      <c r="W39" s="162"/>
      <c r="X39" s="162"/>
    </row>
    <row r="40" spans="1:24" ht="23.25">
      <c r="A40" s="207" t="s">
        <v>156</v>
      </c>
      <c r="B40" s="207" t="s">
        <v>72</v>
      </c>
      <c r="C40" s="207" t="s">
        <v>3314</v>
      </c>
      <c r="D40" s="207" t="s">
        <v>2464</v>
      </c>
      <c r="E40" s="266" t="s">
        <v>3315</v>
      </c>
      <c r="F40" s="267" t="s">
        <v>3316</v>
      </c>
      <c r="G40" s="268"/>
      <c r="H40" s="269"/>
      <c r="I40" s="207"/>
      <c r="J40" s="207"/>
      <c r="K40" s="207"/>
      <c r="L40" s="207"/>
      <c r="M40" s="207"/>
      <c r="N40" s="207"/>
      <c r="O40" s="207"/>
      <c r="P40" s="270"/>
      <c r="Q40" s="270"/>
      <c r="R40" s="270"/>
      <c r="S40" s="270"/>
      <c r="T40" s="254" t="s">
        <v>876</v>
      </c>
      <c r="U40" s="162"/>
      <c r="V40" s="162"/>
      <c r="W40" s="162"/>
      <c r="X40" s="162" t="s">
        <v>3317</v>
      </c>
    </row>
    <row r="41" spans="1:24">
      <c r="A41" s="260" t="s">
        <v>3318</v>
      </c>
      <c r="B41" s="158" t="s">
        <v>66</v>
      </c>
      <c r="C41" s="158" t="s">
        <v>3319</v>
      </c>
      <c r="D41" s="158" t="s">
        <v>2405</v>
      </c>
      <c r="E41" s="158" t="s">
        <v>3320</v>
      </c>
      <c r="F41" s="211">
        <v>11.3</v>
      </c>
      <c r="G41" s="159"/>
      <c r="H41" s="158"/>
      <c r="I41" s="158"/>
      <c r="J41" s="158"/>
      <c r="K41" s="158"/>
      <c r="L41" s="158"/>
      <c r="M41" s="158">
        <v>161</v>
      </c>
      <c r="N41" s="158"/>
      <c r="O41" s="158"/>
      <c r="P41" s="160">
        <f>SUM(H41:O41)</f>
        <v>161</v>
      </c>
      <c r="Q41" s="160" t="s">
        <v>31</v>
      </c>
      <c r="R41" s="160">
        <v>110644</v>
      </c>
      <c r="S41" s="160" t="s">
        <v>3321</v>
      </c>
      <c r="T41" s="255" t="s">
        <v>3308</v>
      </c>
      <c r="U41" s="162"/>
      <c r="V41" s="162">
        <v>1011022</v>
      </c>
      <c r="W41" s="162"/>
      <c r="X41" s="162"/>
    </row>
    <row r="42" spans="1:24">
      <c r="A42" s="260" t="s">
        <v>3318</v>
      </c>
      <c r="B42" s="211" t="s">
        <v>66</v>
      </c>
      <c r="C42" s="211" t="s">
        <v>3322</v>
      </c>
      <c r="D42" s="158" t="s">
        <v>2405</v>
      </c>
      <c r="E42" s="158" t="s">
        <v>3320</v>
      </c>
      <c r="F42" s="211">
        <v>11.3</v>
      </c>
      <c r="G42" s="261"/>
      <c r="H42" s="211"/>
      <c r="I42" s="211"/>
      <c r="J42" s="211"/>
      <c r="K42" s="211"/>
      <c r="L42" s="211"/>
      <c r="M42" s="211"/>
      <c r="N42" s="211">
        <v>161</v>
      </c>
      <c r="O42" s="211"/>
      <c r="P42" s="262">
        <v>161</v>
      </c>
      <c r="Q42" s="262" t="s">
        <v>31</v>
      </c>
      <c r="R42" s="262">
        <v>110645</v>
      </c>
      <c r="S42" s="262" t="s">
        <v>3321</v>
      </c>
      <c r="T42" s="255" t="s">
        <v>3308</v>
      </c>
      <c r="U42" s="263"/>
      <c r="V42" s="263">
        <v>1011023</v>
      </c>
      <c r="W42" s="263"/>
      <c r="X42" s="263"/>
    </row>
    <row r="43" spans="1:24">
      <c r="A43" s="211"/>
      <c r="B43" s="211"/>
      <c r="C43" s="211"/>
      <c r="D43" s="211"/>
      <c r="E43" s="211"/>
      <c r="F43" s="211"/>
      <c r="G43" s="261"/>
      <c r="H43" s="211"/>
      <c r="I43" s="211"/>
      <c r="J43" s="211"/>
      <c r="K43" s="211"/>
      <c r="L43" s="211"/>
      <c r="M43" s="211"/>
      <c r="N43" s="211"/>
      <c r="O43" s="211"/>
      <c r="P43" s="262"/>
      <c r="Q43" s="262"/>
      <c r="R43" s="262"/>
      <c r="S43" s="262"/>
      <c r="T43" s="263"/>
      <c r="U43" s="263"/>
      <c r="V43" s="263"/>
      <c r="W43" s="263"/>
      <c r="X43" s="263"/>
    </row>
    <row r="44" spans="1:24">
      <c r="A44" s="164" t="s">
        <v>19</v>
      </c>
      <c r="B44" s="165"/>
      <c r="C44" s="165"/>
      <c r="D44" s="165"/>
      <c r="E44" s="164"/>
      <c r="F44" s="165"/>
      <c r="G44" s="165"/>
      <c r="H44" s="164">
        <f>SUM(H34:H41)</f>
        <v>0</v>
      </c>
      <c r="I44" s="164">
        <f>SUM(I34:I41)</f>
        <v>0</v>
      </c>
      <c r="J44" s="164">
        <f>SUM(J34:J41)</f>
        <v>0</v>
      </c>
      <c r="K44" s="164">
        <f>SUM(K34:K41)</f>
        <v>0</v>
      </c>
      <c r="L44" s="164">
        <f>SUM(L34:L41)</f>
        <v>0</v>
      </c>
      <c r="M44" s="164">
        <f>SUM(M34:M41)</f>
        <v>822</v>
      </c>
      <c r="N44" s="164">
        <f>SUM(N34:N41)</f>
        <v>305</v>
      </c>
      <c r="O44" s="164">
        <f>SUM(O34:O41)</f>
        <v>0</v>
      </c>
      <c r="P44" s="164">
        <f>SUM(P34:P41)</f>
        <v>1127</v>
      </c>
      <c r="Q44" s="165"/>
      <c r="R44" s="165"/>
      <c r="S44" s="165"/>
      <c r="T44" s="165"/>
      <c r="U44" s="165"/>
      <c r="V44" s="165"/>
      <c r="W44" s="165"/>
      <c r="X44" s="165"/>
    </row>
    <row r="45" spans="1:24">
      <c r="A45" s="239"/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</row>
    <row r="46" spans="1:24" ht="15" customHeight="1">
      <c r="A46" s="240" t="s">
        <v>35</v>
      </c>
      <c r="B46" s="734" t="s">
        <v>36</v>
      </c>
      <c r="C46" s="734"/>
      <c r="D46" s="237"/>
      <c r="E46" s="735" t="s">
        <v>37</v>
      </c>
      <c r="F46" s="741" t="s">
        <v>3323</v>
      </c>
      <c r="G46" s="741"/>
      <c r="H46" s="741"/>
      <c r="I46" s="741"/>
      <c r="J46" s="741"/>
      <c r="K46" s="741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</row>
    <row r="47" spans="1:24">
      <c r="A47" s="241" t="s">
        <v>38</v>
      </c>
      <c r="B47" s="737" t="s">
        <v>39</v>
      </c>
      <c r="C47" s="737"/>
      <c r="D47" s="237"/>
      <c r="E47" s="735"/>
      <c r="F47" s="741"/>
      <c r="G47" s="741"/>
      <c r="H47" s="741"/>
      <c r="I47" s="741"/>
      <c r="J47" s="741"/>
      <c r="K47" s="741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</row>
    <row r="48" spans="1:24">
      <c r="A48" s="242" t="s">
        <v>40</v>
      </c>
      <c r="B48" s="738"/>
      <c r="C48" s="738"/>
      <c r="D48" s="237"/>
      <c r="E48" s="735"/>
      <c r="F48" s="741"/>
      <c r="G48" s="741"/>
      <c r="H48" s="741"/>
      <c r="I48" s="741"/>
      <c r="J48" s="741"/>
      <c r="K48" s="741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</row>
  </sheetData>
  <mergeCells count="24">
    <mergeCell ref="A32:F32"/>
    <mergeCell ref="H32:P32"/>
    <mergeCell ref="Q32:X32"/>
    <mergeCell ref="B46:C46"/>
    <mergeCell ref="E46:E48"/>
    <mergeCell ref="F46:K48"/>
    <mergeCell ref="B47:C47"/>
    <mergeCell ref="B48:C48"/>
    <mergeCell ref="A1:F1"/>
    <mergeCell ref="H1:P1"/>
    <mergeCell ref="Q1:X1"/>
    <mergeCell ref="B12:C12"/>
    <mergeCell ref="E12:E14"/>
    <mergeCell ref="F12:K14"/>
    <mergeCell ref="B13:C13"/>
    <mergeCell ref="B14:C14"/>
    <mergeCell ref="A16:F16"/>
    <mergeCell ref="H16:P16"/>
    <mergeCell ref="Q16:X16"/>
    <mergeCell ref="B27:C27"/>
    <mergeCell ref="E27:E29"/>
    <mergeCell ref="F27:K29"/>
    <mergeCell ref="B28:C28"/>
    <mergeCell ref="B29:C29"/>
  </mergeCells>
  <conditionalFormatting sqref="V25 V10">
    <cfRule type="containsText" dxfId="80" priority="5" operator="containsText" text="Terminal 1">
      <formula>NOT(ISERROR(SEARCH("Terminal 1",V10)))</formula>
    </cfRule>
    <cfRule type="containsText" dxfId="79" priority="6" operator="containsText" text="OSCC">
      <formula>NOT(ISERROR(SEARCH("OSCC",V10)))</formula>
    </cfRule>
    <cfRule type="containsText" dxfId="78" priority="7" operator="containsText" text="GPC">
      <formula>NOT(ISERROR(SEARCH("GPC",V10)))</formula>
    </cfRule>
    <cfRule type="containsText" dxfId="77" priority="8" operator="containsText" text="Helsinki">
      <formula>NOT(ISERROR(SEARCH("Helsinki",V10)))</formula>
    </cfRule>
  </conditionalFormatting>
  <conditionalFormatting sqref="V44">
    <cfRule type="containsText" dxfId="76" priority="1" operator="containsText" text="Terminal 1">
      <formula>NOT(ISERROR(SEARCH("Terminal 1",V44)))</formula>
    </cfRule>
    <cfRule type="containsText" dxfId="75" priority="2" operator="containsText" text="OSCC">
      <formula>NOT(ISERROR(SEARCH("OSCC",V44)))</formula>
    </cfRule>
    <cfRule type="containsText" dxfId="74" priority="3" operator="containsText" text="GPC">
      <formula>NOT(ISERROR(SEARCH("GPC",V44)))</formula>
    </cfRule>
    <cfRule type="containsText" dxfId="73" priority="4" operator="containsText" text="Helsinki">
      <formula>NOT(ISERROR(SEARCH("Helsinki",V44)))</formula>
    </cfRule>
  </conditionalFormatting>
  <dataValidations count="1">
    <dataValidation type="list" showInputMessage="1" showErrorMessage="1" sqref="V10 V25 V44" xr:uid="{230EB263-313F-4333-B622-81FABD6E46C7}">
      <formula1>"GPC, OSCC, Terminal 1, Helsinki"</formula1>
    </dataValidation>
  </dataValidations>
  <pageMargins left="0.7" right="0.7" top="0.75" bottom="0.75" header="0.3" footer="0.3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529B-ABB3-474F-87DD-308A7277ADC6}">
  <dimension ref="A1:X29"/>
  <sheetViews>
    <sheetView workbookViewId="0">
      <selection activeCell="C4" sqref="C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4.42578125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3179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0"/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/>
      <c r="B3" s="158"/>
      <c r="C3" s="158"/>
      <c r="D3" s="158"/>
      <c r="E3" s="158"/>
      <c r="F3" s="158"/>
      <c r="G3" s="159"/>
      <c r="H3" s="158"/>
      <c r="I3" s="158"/>
      <c r="J3" s="158"/>
      <c r="K3" s="158"/>
      <c r="L3" s="158"/>
      <c r="M3" s="158"/>
      <c r="N3" s="158"/>
      <c r="O3" s="158"/>
      <c r="P3" s="160">
        <f>SUM(H3:O3)</f>
        <v>0</v>
      </c>
      <c r="Q3" s="160" t="s">
        <v>33</v>
      </c>
      <c r="R3" s="160"/>
      <c r="S3" s="160" t="s">
        <v>34</v>
      </c>
      <c r="T3" s="162"/>
      <c r="U3" s="162"/>
      <c r="V3" s="162"/>
      <c r="W3" s="162"/>
      <c r="X3" s="162"/>
    </row>
    <row r="4" spans="1:24">
      <c r="A4" s="158"/>
      <c r="B4" s="158"/>
      <c r="C4" s="158"/>
      <c r="D4" s="158"/>
      <c r="E4" s="158"/>
      <c r="F4" s="158"/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160" t="s">
        <v>33</v>
      </c>
      <c r="R4" s="160"/>
      <c r="S4" s="160" t="s">
        <v>34</v>
      </c>
      <c r="T4" s="162"/>
      <c r="U4" s="162"/>
      <c r="V4" s="162"/>
      <c r="W4" s="162"/>
      <c r="X4" s="162"/>
    </row>
    <row r="5" spans="1:24">
      <c r="A5" s="158"/>
      <c r="B5" s="158"/>
      <c r="C5" s="158"/>
      <c r="D5" s="158"/>
      <c r="E5" s="158"/>
      <c r="F5" s="158"/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0" t="s">
        <v>33</v>
      </c>
      <c r="R5" s="160"/>
      <c r="S5" s="160" t="s">
        <v>34</v>
      </c>
      <c r="T5" s="162"/>
      <c r="U5" s="162"/>
      <c r="V5" s="162"/>
      <c r="W5" s="162"/>
      <c r="X5" s="162"/>
    </row>
    <row r="6" spans="1:24">
      <c r="A6" s="158" t="s">
        <v>156</v>
      </c>
      <c r="B6" s="158" t="s">
        <v>72</v>
      </c>
      <c r="C6" s="158" t="s">
        <v>3324</v>
      </c>
      <c r="D6" s="158" t="s">
        <v>3148</v>
      </c>
      <c r="E6" s="244" t="s">
        <v>3325</v>
      </c>
      <c r="F6" s="158">
        <v>14.3</v>
      </c>
      <c r="G6" s="159"/>
      <c r="H6" s="158"/>
      <c r="I6" s="158"/>
      <c r="J6" s="158"/>
      <c r="K6" s="158"/>
      <c r="L6" s="207">
        <v>54</v>
      </c>
      <c r="M6" s="207">
        <v>27</v>
      </c>
      <c r="N6" s="158"/>
      <c r="O6" s="158"/>
      <c r="P6" s="160">
        <f>SUM(H6:O6)</f>
        <v>81</v>
      </c>
      <c r="Q6" s="160" t="s">
        <v>33</v>
      </c>
      <c r="R6" s="160">
        <v>110445</v>
      </c>
      <c r="S6" s="160" t="s">
        <v>34</v>
      </c>
      <c r="T6" s="162" t="s">
        <v>3308</v>
      </c>
      <c r="U6" s="162"/>
      <c r="V6" s="162">
        <v>1010866</v>
      </c>
      <c r="W6" s="162"/>
      <c r="X6" s="247" t="s">
        <v>3326</v>
      </c>
    </row>
    <row r="7" spans="1:24">
      <c r="A7" s="158" t="s">
        <v>3327</v>
      </c>
      <c r="B7" s="158" t="s">
        <v>2812</v>
      </c>
      <c r="C7" s="158" t="s">
        <v>3328</v>
      </c>
      <c r="D7" s="158" t="s">
        <v>3329</v>
      </c>
      <c r="E7" s="158" t="s">
        <v>3330</v>
      </c>
      <c r="F7" s="158">
        <v>14.05</v>
      </c>
      <c r="G7" s="159"/>
      <c r="H7" s="158"/>
      <c r="I7" s="158"/>
      <c r="J7" s="207">
        <v>30</v>
      </c>
      <c r="K7" s="158"/>
      <c r="L7" s="158"/>
      <c r="M7" s="158"/>
      <c r="N7" s="158"/>
      <c r="O7" s="158"/>
      <c r="P7" s="160">
        <f>SUM(H7:O7)</f>
        <v>30</v>
      </c>
      <c r="Q7" s="160" t="s">
        <v>33</v>
      </c>
      <c r="R7" s="160">
        <v>110448</v>
      </c>
      <c r="S7" s="160" t="s">
        <v>34</v>
      </c>
      <c r="T7" s="162" t="s">
        <v>3331</v>
      </c>
      <c r="U7" s="162"/>
      <c r="V7" s="162">
        <v>1010836</v>
      </c>
      <c r="W7" s="162"/>
      <c r="X7" s="247" t="s">
        <v>3332</v>
      </c>
    </row>
    <row r="8" spans="1:24">
      <c r="A8" s="245" t="s">
        <v>1807</v>
      </c>
      <c r="B8" s="245" t="s">
        <v>66</v>
      </c>
      <c r="C8" s="245" t="s">
        <v>3333</v>
      </c>
      <c r="D8" s="245" t="s">
        <v>225</v>
      </c>
      <c r="E8" s="245" t="s">
        <v>3334</v>
      </c>
      <c r="F8" s="245">
        <v>10.3</v>
      </c>
      <c r="G8" s="246"/>
      <c r="H8" s="245"/>
      <c r="I8" s="245"/>
      <c r="J8" s="245"/>
      <c r="K8" s="245">
        <v>161</v>
      </c>
      <c r="L8" s="245"/>
      <c r="M8" s="245"/>
      <c r="N8" s="245"/>
      <c r="O8" s="245"/>
      <c r="P8" s="160">
        <f>SUM(H8:O8)</f>
        <v>161</v>
      </c>
      <c r="Q8" s="161" t="s">
        <v>31</v>
      </c>
      <c r="R8" s="160"/>
      <c r="S8" s="163" t="s">
        <v>32</v>
      </c>
      <c r="T8" s="162" t="s">
        <v>3308</v>
      </c>
      <c r="U8" s="162"/>
      <c r="V8" s="162"/>
      <c r="W8" s="162"/>
      <c r="X8" s="162"/>
    </row>
    <row r="9" spans="1:24">
      <c r="A9" s="245" t="s">
        <v>1807</v>
      </c>
      <c r="B9" s="245" t="s">
        <v>360</v>
      </c>
      <c r="C9" s="245" t="s">
        <v>3335</v>
      </c>
      <c r="D9" s="245" t="s">
        <v>3336</v>
      </c>
      <c r="E9" s="245" t="s">
        <v>3337</v>
      </c>
      <c r="F9" s="245">
        <v>15.8</v>
      </c>
      <c r="G9" s="246"/>
      <c r="H9" s="245"/>
      <c r="I9" s="245"/>
      <c r="J9" s="245"/>
      <c r="K9" s="245"/>
      <c r="L9" s="245">
        <v>108</v>
      </c>
      <c r="M9" s="245"/>
      <c r="N9" s="245"/>
      <c r="O9" s="245"/>
      <c r="P9" s="160">
        <f>SUM(H9:O9)</f>
        <v>108</v>
      </c>
      <c r="Q9" s="160" t="s">
        <v>33</v>
      </c>
      <c r="R9" s="160"/>
      <c r="S9" s="163" t="s">
        <v>32</v>
      </c>
      <c r="T9" s="162" t="s">
        <v>3331</v>
      </c>
      <c r="U9" s="162"/>
      <c r="V9" s="162"/>
      <c r="W9" s="162"/>
      <c r="X9" s="162"/>
    </row>
    <row r="10" spans="1:24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30</v>
      </c>
      <c r="K10" s="164">
        <f>SUM(K3:K9)</f>
        <v>161</v>
      </c>
      <c r="L10" s="164">
        <f>SUM(L3:L9)</f>
        <v>162</v>
      </c>
      <c r="M10" s="164">
        <f>SUM(M3:M9)</f>
        <v>27</v>
      </c>
      <c r="N10" s="164">
        <f>SUM(N3:N9)</f>
        <v>0</v>
      </c>
      <c r="O10" s="164">
        <f>SUM(O3:O9)</f>
        <v>0</v>
      </c>
      <c r="P10" s="164">
        <f>SUM(P3:P9)</f>
        <v>380</v>
      </c>
      <c r="Q10" s="165"/>
      <c r="R10" s="165"/>
      <c r="S10" s="165"/>
      <c r="T10" s="165"/>
      <c r="U10" s="165"/>
      <c r="V10" s="165"/>
      <c r="W10" s="165"/>
      <c r="X10" s="165"/>
    </row>
    <row r="11" spans="1:24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</row>
    <row r="12" spans="1:24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</row>
    <row r="13" spans="1:24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</row>
    <row r="15" spans="1:24" ht="19.5" customHeight="1">
      <c r="A15" s="223" t="s">
        <v>41</v>
      </c>
      <c r="B15" s="225" t="s">
        <v>2816</v>
      </c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</row>
    <row r="16" spans="1:24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9" t="s">
        <v>2</v>
      </c>
      <c r="R16" s="730"/>
      <c r="S16" s="730"/>
      <c r="T16" s="730"/>
      <c r="U16" s="730"/>
      <c r="V16" s="730"/>
      <c r="W16" s="730"/>
      <c r="X16" s="740"/>
    </row>
    <row r="17" spans="1:24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54" t="s">
        <v>27</v>
      </c>
      <c r="V17" s="154" t="s">
        <v>28</v>
      </c>
      <c r="W17" s="154" t="s">
        <v>29</v>
      </c>
      <c r="X17" s="154" t="s">
        <v>30</v>
      </c>
    </row>
    <row r="18" spans="1:24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</row>
    <row r="26" spans="1:24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</row>
    <row r="27" spans="1:24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</row>
    <row r="28" spans="1:24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  <row r="29" spans="1:24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</row>
  </sheetData>
  <mergeCells count="16">
    <mergeCell ref="A16:F16"/>
    <mergeCell ref="H16:P16"/>
    <mergeCell ref="Q16:X16"/>
    <mergeCell ref="B27:C27"/>
    <mergeCell ref="E27:E29"/>
    <mergeCell ref="F27:K29"/>
    <mergeCell ref="B28:C28"/>
    <mergeCell ref="B29:C29"/>
    <mergeCell ref="A1:F1"/>
    <mergeCell ref="H1:P1"/>
    <mergeCell ref="Q1:X1"/>
    <mergeCell ref="B12:C12"/>
    <mergeCell ref="E12:E14"/>
    <mergeCell ref="F12:K14"/>
    <mergeCell ref="B13:C13"/>
    <mergeCell ref="B14:C14"/>
  </mergeCells>
  <conditionalFormatting sqref="V25 V10">
    <cfRule type="containsText" dxfId="72" priority="1" operator="containsText" text="Terminal 1">
      <formula>NOT(ISERROR(SEARCH("Terminal 1",V10)))</formula>
    </cfRule>
    <cfRule type="containsText" dxfId="71" priority="2" operator="containsText" text="OSCC">
      <formula>NOT(ISERROR(SEARCH("OSCC",V10)))</formula>
    </cfRule>
    <cfRule type="containsText" dxfId="70" priority="3" operator="containsText" text="GPC">
      <formula>NOT(ISERROR(SEARCH("GPC",V10)))</formula>
    </cfRule>
    <cfRule type="containsText" dxfId="69" priority="4" operator="containsText" text="Helsinki">
      <formula>NOT(ISERROR(SEARCH("Helsinki",V10)))</formula>
    </cfRule>
  </conditionalFormatting>
  <dataValidations count="1">
    <dataValidation type="list" showInputMessage="1" showErrorMessage="1" sqref="V10 V25" xr:uid="{4A042CF7-75BA-4AE3-BBA3-A5CC514A4D34}">
      <formula1>"GPC, OSCC, Terminal 1, Helsinki"</formula1>
    </dataValidation>
  </dataValidations>
  <pageMargins left="0.7" right="0.7" top="0.75" bottom="0.75" header="0.3" footer="0.3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82BD-F972-4F60-B3C6-6255B64AF53A}">
  <dimension ref="A1:X29"/>
  <sheetViews>
    <sheetView workbookViewId="0">
      <selection activeCell="W9" sqref="W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730" t="s">
        <v>3190</v>
      </c>
      <c r="B1" s="730"/>
      <c r="C1" s="730"/>
      <c r="D1" s="730"/>
      <c r="E1" s="730"/>
      <c r="F1" s="731"/>
      <c r="G1" s="238"/>
      <c r="H1" s="730" t="s">
        <v>606</v>
      </c>
      <c r="I1" s="730"/>
      <c r="J1" s="730"/>
      <c r="K1" s="730"/>
      <c r="L1" s="730"/>
      <c r="M1" s="730"/>
      <c r="N1" s="730"/>
      <c r="O1" s="730"/>
      <c r="P1" s="731"/>
      <c r="Q1" s="730" t="s">
        <v>3338</v>
      </c>
      <c r="R1" s="730"/>
      <c r="S1" s="730"/>
      <c r="T1" s="730"/>
      <c r="U1" s="730"/>
      <c r="V1" s="730"/>
      <c r="W1" s="730"/>
      <c r="X1" s="731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 t="s">
        <v>61</v>
      </c>
      <c r="B3" s="158" t="s">
        <v>192</v>
      </c>
      <c r="C3" s="158" t="s">
        <v>3339</v>
      </c>
      <c r="D3" s="158" t="s">
        <v>728</v>
      </c>
      <c r="E3" s="158" t="s">
        <v>3340</v>
      </c>
      <c r="F3" s="158">
        <v>9.6999999999999993</v>
      </c>
      <c r="G3" s="159"/>
      <c r="H3" s="158"/>
      <c r="I3" s="158"/>
      <c r="J3" s="158"/>
      <c r="K3" s="207">
        <v>161</v>
      </c>
      <c r="L3" s="158"/>
      <c r="M3" s="158"/>
      <c r="N3" s="158"/>
      <c r="O3" s="158"/>
      <c r="P3" s="160">
        <f>SUM(H3:O3)</f>
        <v>161</v>
      </c>
      <c r="Q3" s="161" t="s">
        <v>31</v>
      </c>
      <c r="R3" s="160">
        <v>110415</v>
      </c>
      <c r="S3" s="163" t="s">
        <v>32</v>
      </c>
      <c r="T3" s="162" t="s">
        <v>53</v>
      </c>
      <c r="U3" s="162"/>
      <c r="V3" s="162"/>
      <c r="W3" s="162">
        <v>1010804</v>
      </c>
      <c r="X3" s="162"/>
    </row>
    <row r="4" spans="1:24">
      <c r="A4" s="158" t="s">
        <v>61</v>
      </c>
      <c r="B4" s="158" t="s">
        <v>192</v>
      </c>
      <c r="C4" s="158" t="s">
        <v>3341</v>
      </c>
      <c r="D4" s="158" t="s">
        <v>728</v>
      </c>
      <c r="E4" s="158" t="s">
        <v>3340</v>
      </c>
      <c r="F4" s="158">
        <v>9.6999999999999993</v>
      </c>
      <c r="G4" s="159"/>
      <c r="H4" s="158"/>
      <c r="I4" s="158"/>
      <c r="J4" s="158"/>
      <c r="K4" s="207">
        <v>161</v>
      </c>
      <c r="L4" s="158"/>
      <c r="M4" s="158"/>
      <c r="N4" s="158"/>
      <c r="O4" s="158"/>
      <c r="P4" s="160">
        <f>SUM(H4:O4)</f>
        <v>161</v>
      </c>
      <c r="Q4" s="161" t="s">
        <v>31</v>
      </c>
      <c r="R4" s="160">
        <v>110416</v>
      </c>
      <c r="S4" s="163" t="s">
        <v>32</v>
      </c>
      <c r="T4" s="162" t="s">
        <v>53</v>
      </c>
      <c r="U4" s="162"/>
      <c r="V4" s="162"/>
      <c r="W4" s="162">
        <v>1010805</v>
      </c>
      <c r="X4" s="162"/>
    </row>
    <row r="5" spans="1:24">
      <c r="A5" s="158" t="s">
        <v>3342</v>
      </c>
      <c r="B5" s="158" t="s">
        <v>66</v>
      </c>
      <c r="C5" s="158" t="s">
        <v>3343</v>
      </c>
      <c r="D5" s="158" t="s">
        <v>338</v>
      </c>
      <c r="E5" s="158" t="s">
        <v>3344</v>
      </c>
      <c r="F5" s="158">
        <v>10.3</v>
      </c>
      <c r="G5" s="159"/>
      <c r="H5" s="158"/>
      <c r="I5" s="158"/>
      <c r="J5" s="158"/>
      <c r="K5" s="158"/>
      <c r="L5" s="158">
        <v>161</v>
      </c>
      <c r="M5" s="158"/>
      <c r="N5" s="158"/>
      <c r="O5" s="158"/>
      <c r="P5" s="160">
        <f>SUM(H5:O5)</f>
        <v>161</v>
      </c>
      <c r="Q5" s="161" t="s">
        <v>31</v>
      </c>
      <c r="R5" s="160">
        <v>110417</v>
      </c>
      <c r="S5" s="163" t="s">
        <v>32</v>
      </c>
      <c r="T5" s="162" t="s">
        <v>53</v>
      </c>
      <c r="U5" s="162"/>
      <c r="V5" s="162"/>
      <c r="W5" s="162">
        <v>1010806</v>
      </c>
      <c r="X5" s="162"/>
    </row>
    <row r="6" spans="1:24">
      <c r="A6" s="158" t="s">
        <v>788</v>
      </c>
      <c r="B6" s="158" t="s">
        <v>66</v>
      </c>
      <c r="C6" s="158" t="s">
        <v>3345</v>
      </c>
      <c r="D6" s="158" t="s">
        <v>338</v>
      </c>
      <c r="E6" s="158" t="s">
        <v>3344</v>
      </c>
      <c r="F6" s="158">
        <v>10.3</v>
      </c>
      <c r="G6" s="159"/>
      <c r="H6" s="158"/>
      <c r="I6" s="158"/>
      <c r="J6" s="158"/>
      <c r="K6" s="207">
        <v>161</v>
      </c>
      <c r="L6" s="158"/>
      <c r="M6" s="158"/>
      <c r="N6" s="158"/>
      <c r="O6" s="158"/>
      <c r="P6" s="160">
        <f>SUM(H6:O6)</f>
        <v>161</v>
      </c>
      <c r="Q6" s="161" t="s">
        <v>31</v>
      </c>
      <c r="R6" s="160">
        <v>110418</v>
      </c>
      <c r="S6" s="163" t="s">
        <v>32</v>
      </c>
      <c r="T6" s="162" t="s">
        <v>53</v>
      </c>
      <c r="U6" s="162"/>
      <c r="V6" s="162"/>
      <c r="W6" s="162">
        <v>1010807</v>
      </c>
      <c r="X6" s="162"/>
    </row>
    <row r="7" spans="1:24">
      <c r="A7" s="158" t="s">
        <v>788</v>
      </c>
      <c r="B7" s="158" t="s">
        <v>66</v>
      </c>
      <c r="C7" s="158" t="s">
        <v>3346</v>
      </c>
      <c r="D7" s="158" t="s">
        <v>338</v>
      </c>
      <c r="E7" s="158" t="s">
        <v>3344</v>
      </c>
      <c r="F7" s="158">
        <v>10.3</v>
      </c>
      <c r="G7" s="159"/>
      <c r="H7" s="158"/>
      <c r="I7" s="158"/>
      <c r="J7" s="158"/>
      <c r="K7" s="207">
        <v>161</v>
      </c>
      <c r="L7" s="158"/>
      <c r="M7" s="158"/>
      <c r="N7" s="158"/>
      <c r="O7" s="158"/>
      <c r="P7" s="160">
        <f>SUM(H7:O7)</f>
        <v>161</v>
      </c>
      <c r="Q7" s="161" t="s">
        <v>31</v>
      </c>
      <c r="R7" s="160">
        <v>110419</v>
      </c>
      <c r="S7" s="163" t="s">
        <v>32</v>
      </c>
      <c r="T7" s="162" t="s">
        <v>53</v>
      </c>
      <c r="U7" s="162"/>
      <c r="V7" s="162"/>
      <c r="W7" s="162">
        <v>1010808</v>
      </c>
      <c r="X7" s="162"/>
    </row>
    <row r="8" spans="1:24">
      <c r="A8" s="158" t="s">
        <v>788</v>
      </c>
      <c r="B8" s="158" t="s">
        <v>66</v>
      </c>
      <c r="C8" s="158" t="s">
        <v>3347</v>
      </c>
      <c r="D8" s="158" t="s">
        <v>338</v>
      </c>
      <c r="E8" s="158" t="s">
        <v>3344</v>
      </c>
      <c r="F8" s="158">
        <v>10.3</v>
      </c>
      <c r="G8" s="159"/>
      <c r="H8" s="158"/>
      <c r="I8" s="158"/>
      <c r="J8" s="158"/>
      <c r="K8" s="158">
        <v>161</v>
      </c>
      <c r="L8" s="158"/>
      <c r="M8" s="158"/>
      <c r="N8" s="158"/>
      <c r="O8" s="158"/>
      <c r="P8" s="160">
        <f>SUM(H8:O8)</f>
        <v>161</v>
      </c>
      <c r="Q8" s="161" t="s">
        <v>31</v>
      </c>
      <c r="R8" s="160">
        <v>110420</v>
      </c>
      <c r="S8" s="163" t="s">
        <v>32</v>
      </c>
      <c r="T8" s="162" t="s">
        <v>53</v>
      </c>
      <c r="U8" s="162"/>
      <c r="V8" s="162"/>
      <c r="W8" s="162">
        <v>1010809</v>
      </c>
      <c r="X8" s="162"/>
    </row>
    <row r="9" spans="1:24">
      <c r="A9" s="158"/>
      <c r="B9" s="158"/>
      <c r="C9" s="158"/>
      <c r="D9" s="158"/>
      <c r="E9" s="158"/>
      <c r="F9" s="158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0"/>
      <c r="R9" s="160"/>
      <c r="S9" s="160"/>
      <c r="T9" s="162"/>
      <c r="U9" s="162"/>
      <c r="V9" s="162"/>
      <c r="W9" s="162"/>
      <c r="X9" s="162"/>
    </row>
    <row r="10" spans="1:24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805</v>
      </c>
      <c r="L10" s="164">
        <f>SUM(L3:L9)</f>
        <v>161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966</v>
      </c>
      <c r="Q10" s="165"/>
      <c r="R10" s="165"/>
      <c r="S10" s="165"/>
      <c r="T10" s="165"/>
      <c r="U10" s="165"/>
      <c r="V10" s="165"/>
      <c r="W10" s="165"/>
      <c r="X10" s="165"/>
    </row>
    <row r="11" spans="1:24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</row>
    <row r="12" spans="1:24">
      <c r="A12" s="240" t="s">
        <v>35</v>
      </c>
      <c r="B12" s="734" t="s">
        <v>36</v>
      </c>
      <c r="C12" s="734"/>
      <c r="D12" s="237"/>
      <c r="E12" s="735" t="s">
        <v>37</v>
      </c>
      <c r="F12" s="741"/>
      <c r="G12" s="741"/>
      <c r="H12" s="741"/>
      <c r="I12" s="741"/>
      <c r="J12" s="741"/>
      <c r="K12" s="741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</row>
    <row r="13" spans="1:24">
      <c r="A13" s="241" t="s">
        <v>38</v>
      </c>
      <c r="B13" s="737" t="s">
        <v>39</v>
      </c>
      <c r="C13" s="737"/>
      <c r="D13" s="237"/>
      <c r="E13" s="735"/>
      <c r="F13" s="741"/>
      <c r="G13" s="741"/>
      <c r="H13" s="741"/>
      <c r="I13" s="741"/>
      <c r="J13" s="741"/>
      <c r="K13" s="741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</row>
    <row r="14" spans="1:24">
      <c r="A14" s="242" t="s">
        <v>40</v>
      </c>
      <c r="B14" s="738"/>
      <c r="C14" s="738"/>
      <c r="D14" s="237"/>
      <c r="E14" s="735"/>
      <c r="F14" s="741"/>
      <c r="G14" s="741"/>
      <c r="H14" s="741"/>
      <c r="I14" s="741"/>
      <c r="J14" s="741"/>
      <c r="K14" s="741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</row>
    <row r="15" spans="1:24" ht="19.5" customHeight="1">
      <c r="A15" s="223" t="s">
        <v>41</v>
      </c>
      <c r="B15" s="225" t="s">
        <v>1245</v>
      </c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</row>
    <row r="16" spans="1:24" ht="27">
      <c r="A16" s="739" t="s">
        <v>42</v>
      </c>
      <c r="B16" s="730"/>
      <c r="C16" s="730"/>
      <c r="D16" s="730"/>
      <c r="E16" s="730"/>
      <c r="F16" s="740"/>
      <c r="G16" s="79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39" t="s">
        <v>2</v>
      </c>
      <c r="R16" s="730"/>
      <c r="S16" s="730"/>
      <c r="T16" s="730"/>
      <c r="U16" s="730"/>
      <c r="V16" s="730"/>
      <c r="W16" s="730"/>
      <c r="X16" s="740"/>
    </row>
    <row r="17" spans="1:24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54" t="s">
        <v>27</v>
      </c>
      <c r="V17" s="154" t="s">
        <v>28</v>
      </c>
      <c r="W17" s="154" t="s">
        <v>29</v>
      </c>
      <c r="X17" s="154" t="s">
        <v>30</v>
      </c>
    </row>
    <row r="18" spans="1:24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</row>
    <row r="26" spans="1:24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</row>
    <row r="27" spans="1:24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</row>
    <row r="28" spans="1:24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</row>
    <row r="29" spans="1:24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</row>
  </sheetData>
  <mergeCells count="16">
    <mergeCell ref="A16:F16"/>
    <mergeCell ref="H16:P16"/>
    <mergeCell ref="Q16:X16"/>
    <mergeCell ref="B27:C27"/>
    <mergeCell ref="E27:E29"/>
    <mergeCell ref="F27:K29"/>
    <mergeCell ref="B28:C28"/>
    <mergeCell ref="B29:C29"/>
    <mergeCell ref="A1:F1"/>
    <mergeCell ref="H1:P1"/>
    <mergeCell ref="Q1:X1"/>
    <mergeCell ref="B12:C12"/>
    <mergeCell ref="E12:E14"/>
    <mergeCell ref="F12:K14"/>
    <mergeCell ref="B13:C13"/>
    <mergeCell ref="B14:C14"/>
  </mergeCells>
  <conditionalFormatting sqref="V25 V10">
    <cfRule type="containsText" dxfId="68" priority="1" operator="containsText" text="Terminal 1">
      <formula>NOT(ISERROR(SEARCH("Terminal 1",V10)))</formula>
    </cfRule>
    <cfRule type="containsText" dxfId="67" priority="2" operator="containsText" text="OSCC">
      <formula>NOT(ISERROR(SEARCH("OSCC",V10)))</formula>
    </cfRule>
    <cfRule type="containsText" dxfId="66" priority="3" operator="containsText" text="GPC">
      <formula>NOT(ISERROR(SEARCH("GPC",V10)))</formula>
    </cfRule>
    <cfRule type="containsText" dxfId="65" priority="4" operator="containsText" text="Helsinki">
      <formula>NOT(ISERROR(SEARCH("Helsinki",V10)))</formula>
    </cfRule>
  </conditionalFormatting>
  <dataValidations count="1">
    <dataValidation type="list" showInputMessage="1" showErrorMessage="1" sqref="V10 V25" xr:uid="{C79D61E6-89E6-4978-85D0-4F341BA8AAF2}">
      <formula1>"GPC, OSCC, Terminal 1, Helsinki"</formula1>
    </dataValidation>
  </dataValidations>
  <pageMargins left="0.7" right="0.7" top="0.75" bottom="0.75" header="0.3" footer="0.3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D43B-2FA2-4D83-A599-F75608F513F2}">
  <dimension ref="A1:X29"/>
  <sheetViews>
    <sheetView workbookViewId="0">
      <selection activeCell="R6" sqref="R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7.4257812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11.140625" customWidth="1"/>
    <col min="24" max="24" width="38.5703125" customWidth="1"/>
    <col min="28" max="28" width="10.42578125" bestFit="1" customWidth="1"/>
  </cols>
  <sheetData>
    <row r="1" spans="1:24" ht="27">
      <c r="A1" s="795" t="s">
        <v>3179</v>
      </c>
      <c r="B1" s="795"/>
      <c r="C1" s="795"/>
      <c r="D1" s="795"/>
      <c r="E1" s="795"/>
      <c r="F1" s="805"/>
      <c r="G1" s="176"/>
      <c r="H1" s="795" t="s">
        <v>3348</v>
      </c>
      <c r="I1" s="795"/>
      <c r="J1" s="795"/>
      <c r="K1" s="795"/>
      <c r="L1" s="795"/>
      <c r="M1" s="795"/>
      <c r="N1" s="795"/>
      <c r="O1" s="795"/>
      <c r="P1" s="805"/>
      <c r="Q1" s="795" t="s">
        <v>3349</v>
      </c>
      <c r="R1" s="795"/>
      <c r="S1" s="795"/>
      <c r="T1" s="795"/>
      <c r="U1" s="795"/>
      <c r="V1" s="795"/>
      <c r="W1" s="795"/>
      <c r="X1" s="805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3350</v>
      </c>
      <c r="X2" s="172" t="s">
        <v>30</v>
      </c>
    </row>
    <row r="3" spans="1:24" ht="23.25">
      <c r="A3" s="158" t="s">
        <v>788</v>
      </c>
      <c r="B3" s="158" t="s">
        <v>66</v>
      </c>
      <c r="C3" s="158" t="s">
        <v>3351</v>
      </c>
      <c r="D3" s="158" t="s">
        <v>809</v>
      </c>
      <c r="E3" s="158" t="s">
        <v>3352</v>
      </c>
      <c r="F3" s="158">
        <v>10.1</v>
      </c>
      <c r="G3" s="159"/>
      <c r="H3" s="158"/>
      <c r="I3" s="158"/>
      <c r="J3" s="158"/>
      <c r="K3" s="207">
        <v>161</v>
      </c>
      <c r="L3" s="158"/>
      <c r="M3" s="158"/>
      <c r="N3" s="158"/>
      <c r="O3" s="158"/>
      <c r="P3" s="160">
        <f>SUM(H3:O3)</f>
        <v>161</v>
      </c>
      <c r="Q3" s="161" t="s">
        <v>31</v>
      </c>
      <c r="R3" s="160">
        <v>110253</v>
      </c>
      <c r="S3" s="163" t="s">
        <v>32</v>
      </c>
      <c r="T3" s="162" t="s">
        <v>3308</v>
      </c>
      <c r="U3" s="162"/>
      <c r="V3" s="162"/>
      <c r="W3" s="162">
        <v>1010730</v>
      </c>
      <c r="X3" s="162" t="s">
        <v>3353</v>
      </c>
    </row>
    <row r="4" spans="1:24" ht="23.25">
      <c r="A4" s="158" t="s">
        <v>788</v>
      </c>
      <c r="B4" s="158" t="s">
        <v>66</v>
      </c>
      <c r="C4" s="158" t="s">
        <v>3354</v>
      </c>
      <c r="D4" s="158" t="s">
        <v>809</v>
      </c>
      <c r="E4" s="158" t="s">
        <v>3352</v>
      </c>
      <c r="F4" s="158">
        <v>10.1</v>
      </c>
      <c r="G4" s="159"/>
      <c r="H4" s="158"/>
      <c r="I4" s="158"/>
      <c r="J4" s="158"/>
      <c r="K4" s="158">
        <v>161</v>
      </c>
      <c r="L4" s="158"/>
      <c r="M4" s="158"/>
      <c r="N4" s="158"/>
      <c r="O4" s="158"/>
      <c r="P4" s="160">
        <f t="shared" ref="P4:P9" si="0">SUM(H4:O4)</f>
        <v>161</v>
      </c>
      <c r="Q4" s="161" t="s">
        <v>31</v>
      </c>
      <c r="R4" s="160">
        <v>110254</v>
      </c>
      <c r="S4" s="163" t="s">
        <v>32</v>
      </c>
      <c r="T4" s="162" t="s">
        <v>3308</v>
      </c>
      <c r="U4" s="162"/>
      <c r="V4" s="162"/>
      <c r="W4" s="162">
        <v>1010732</v>
      </c>
      <c r="X4" s="162" t="s">
        <v>3353</v>
      </c>
    </row>
    <row r="5" spans="1:24" ht="23.25">
      <c r="A5" s="158" t="s">
        <v>788</v>
      </c>
      <c r="B5" s="158" t="s">
        <v>66</v>
      </c>
      <c r="C5" s="158" t="s">
        <v>3355</v>
      </c>
      <c r="D5" s="158" t="s">
        <v>809</v>
      </c>
      <c r="E5" s="158" t="s">
        <v>3352</v>
      </c>
      <c r="F5" s="158">
        <v>10.1</v>
      </c>
      <c r="G5" s="159"/>
      <c r="H5" s="158"/>
      <c r="I5" s="158"/>
      <c r="J5" s="158"/>
      <c r="K5" s="158">
        <v>161</v>
      </c>
      <c r="L5" s="158"/>
      <c r="M5" s="158"/>
      <c r="N5" s="158"/>
      <c r="O5" s="158"/>
      <c r="P5" s="160">
        <f t="shared" si="0"/>
        <v>161</v>
      </c>
      <c r="Q5" s="161" t="s">
        <v>31</v>
      </c>
      <c r="R5" s="160">
        <v>110255</v>
      </c>
      <c r="S5" s="163" t="s">
        <v>32</v>
      </c>
      <c r="T5" s="162" t="s">
        <v>3308</v>
      </c>
      <c r="U5" s="162"/>
      <c r="V5" s="162"/>
      <c r="W5" s="162">
        <v>1010733</v>
      </c>
      <c r="X5" s="162" t="s">
        <v>3353</v>
      </c>
    </row>
    <row r="6" spans="1:24" ht="23.25">
      <c r="A6" s="158" t="s">
        <v>3318</v>
      </c>
      <c r="B6" s="158" t="s">
        <v>66</v>
      </c>
      <c r="C6" s="158" t="s">
        <v>3356</v>
      </c>
      <c r="D6" s="158" t="s">
        <v>809</v>
      </c>
      <c r="E6" s="158" t="s">
        <v>3352</v>
      </c>
      <c r="F6" s="158">
        <v>10.1</v>
      </c>
      <c r="G6" s="159" t="s">
        <v>153</v>
      </c>
      <c r="H6" s="158"/>
      <c r="I6" s="158"/>
      <c r="J6" s="158"/>
      <c r="K6" s="158"/>
      <c r="L6" s="207">
        <v>91</v>
      </c>
      <c r="M6" s="158"/>
      <c r="N6" s="158">
        <v>70</v>
      </c>
      <c r="O6" s="158"/>
      <c r="P6" s="160">
        <f t="shared" si="0"/>
        <v>161</v>
      </c>
      <c r="Q6" s="161" t="s">
        <v>31</v>
      </c>
      <c r="R6" s="160">
        <v>110306</v>
      </c>
      <c r="S6" s="163" t="s">
        <v>32</v>
      </c>
      <c r="T6" s="162" t="s">
        <v>3308</v>
      </c>
      <c r="U6" s="162"/>
      <c r="V6" s="162"/>
      <c r="W6" s="162">
        <v>1010734</v>
      </c>
      <c r="X6" s="162" t="s">
        <v>3353</v>
      </c>
    </row>
    <row r="7" spans="1:24" ht="23.25">
      <c r="A7" s="158" t="s">
        <v>65</v>
      </c>
      <c r="B7" s="158" t="s">
        <v>66</v>
      </c>
      <c r="C7" s="158" t="s">
        <v>3357</v>
      </c>
      <c r="D7" s="158" t="s">
        <v>809</v>
      </c>
      <c r="E7" s="158" t="s">
        <v>3352</v>
      </c>
      <c r="F7" s="158">
        <v>10.1</v>
      </c>
      <c r="G7" s="159" t="s">
        <v>3358</v>
      </c>
      <c r="H7" s="158"/>
      <c r="I7" s="158"/>
      <c r="J7" s="158"/>
      <c r="K7" s="158"/>
      <c r="L7" s="207">
        <v>91</v>
      </c>
      <c r="M7" s="207">
        <v>70</v>
      </c>
      <c r="N7" s="158"/>
      <c r="O7" s="158"/>
      <c r="P7" s="160">
        <f t="shared" si="0"/>
        <v>161</v>
      </c>
      <c r="Q7" s="161" t="s">
        <v>31</v>
      </c>
      <c r="R7" s="160">
        <v>110307</v>
      </c>
      <c r="S7" s="163" t="s">
        <v>32</v>
      </c>
      <c r="T7" s="162" t="s">
        <v>3308</v>
      </c>
      <c r="U7" s="162"/>
      <c r="V7" s="162"/>
      <c r="W7" s="162">
        <v>1010735</v>
      </c>
      <c r="X7" s="162" t="s">
        <v>3353</v>
      </c>
    </row>
    <row r="8" spans="1:24">
      <c r="A8" s="231" t="s">
        <v>291</v>
      </c>
      <c r="B8" s="231" t="s">
        <v>2095</v>
      </c>
      <c r="C8" s="231" t="s">
        <v>1568</v>
      </c>
      <c r="D8" s="231" t="s">
        <v>1568</v>
      </c>
      <c r="E8" s="231" t="s">
        <v>1568</v>
      </c>
      <c r="F8" s="231"/>
      <c r="G8" s="232"/>
      <c r="H8" s="231"/>
      <c r="I8" s="231"/>
      <c r="J8" s="231"/>
      <c r="K8" s="231"/>
      <c r="L8" s="231">
        <v>81</v>
      </c>
      <c r="M8" s="231"/>
      <c r="N8" s="231"/>
      <c r="O8" s="231"/>
      <c r="P8" s="233">
        <f t="shared" si="0"/>
        <v>81</v>
      </c>
      <c r="Q8" s="233" t="s">
        <v>33</v>
      </c>
      <c r="R8" s="233">
        <v>110334</v>
      </c>
      <c r="S8" s="233" t="s">
        <v>34</v>
      </c>
      <c r="T8" s="234" t="s">
        <v>59</v>
      </c>
      <c r="U8" s="234"/>
      <c r="V8" s="234"/>
      <c r="W8" s="234"/>
      <c r="X8" s="234"/>
    </row>
    <row r="9" spans="1:24">
      <c r="A9" s="231" t="s">
        <v>291</v>
      </c>
      <c r="B9" s="231" t="s">
        <v>2095</v>
      </c>
      <c r="C9" s="231" t="s">
        <v>1568</v>
      </c>
      <c r="D9" s="231" t="s">
        <v>1568</v>
      </c>
      <c r="E9" s="231" t="s">
        <v>1568</v>
      </c>
      <c r="F9" s="231"/>
      <c r="G9" s="232"/>
      <c r="H9" s="231"/>
      <c r="I9" s="231"/>
      <c r="J9" s="231"/>
      <c r="K9" s="231"/>
      <c r="L9" s="231">
        <v>81</v>
      </c>
      <c r="M9" s="231"/>
      <c r="N9" s="231"/>
      <c r="O9" s="231"/>
      <c r="P9" s="233">
        <f t="shared" si="0"/>
        <v>81</v>
      </c>
      <c r="Q9" s="233" t="s">
        <v>33</v>
      </c>
      <c r="R9" s="233">
        <v>110335</v>
      </c>
      <c r="S9" s="233" t="s">
        <v>34</v>
      </c>
      <c r="T9" s="234" t="s">
        <v>59</v>
      </c>
      <c r="U9" s="234"/>
      <c r="V9" s="234"/>
      <c r="W9" s="234"/>
      <c r="X9" s="234"/>
    </row>
    <row r="10" spans="1:24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483</v>
      </c>
      <c r="L10" s="164">
        <f>SUM(L3:L9)</f>
        <v>344</v>
      </c>
      <c r="M10" s="164">
        <f>SUM(M3:M9)</f>
        <v>70</v>
      </c>
      <c r="N10" s="164">
        <f>SUM(N3:N9)</f>
        <v>70</v>
      </c>
      <c r="O10" s="164">
        <f>SUM(O3:O9)</f>
        <v>0</v>
      </c>
      <c r="P10" s="164">
        <f>SUM(P3:P9)</f>
        <v>967</v>
      </c>
      <c r="Q10" s="165"/>
      <c r="R10" s="165"/>
      <c r="S10" s="165"/>
      <c r="T10" s="165"/>
      <c r="U10" s="165"/>
      <c r="V10" s="165"/>
      <c r="W10" s="165"/>
      <c r="X10" s="165"/>
    </row>
    <row r="11" spans="1:24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</row>
    <row r="12" spans="1:24">
      <c r="A12" s="167" t="s">
        <v>35</v>
      </c>
      <c r="B12" s="797" t="s">
        <v>36</v>
      </c>
      <c r="C12" s="797"/>
      <c r="D12" s="153"/>
      <c r="E12" s="798" t="s">
        <v>37</v>
      </c>
      <c r="F12" s="799"/>
      <c r="G12" s="800"/>
      <c r="H12" s="800"/>
      <c r="I12" s="800"/>
      <c r="J12" s="800"/>
      <c r="K12" s="800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</row>
    <row r="13" spans="1:24">
      <c r="A13" s="168" t="s">
        <v>38</v>
      </c>
      <c r="B13" s="801" t="s">
        <v>39</v>
      </c>
      <c r="C13" s="801"/>
      <c r="D13" s="153"/>
      <c r="E13" s="798"/>
      <c r="F13" s="800"/>
      <c r="G13" s="800"/>
      <c r="H13" s="800"/>
      <c r="I13" s="800"/>
      <c r="J13" s="800"/>
      <c r="K13" s="800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</row>
    <row r="14" spans="1:24">
      <c r="A14" s="169" t="s">
        <v>40</v>
      </c>
      <c r="B14" s="802"/>
      <c r="C14" s="802"/>
      <c r="D14" s="153"/>
      <c r="E14" s="798"/>
      <c r="F14" s="800"/>
      <c r="G14" s="800"/>
      <c r="H14" s="800"/>
      <c r="I14" s="800"/>
      <c r="J14" s="800"/>
      <c r="K14" s="800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</row>
    <row r="15" spans="1:24" ht="18" customHeight="1">
      <c r="A15" s="223" t="s">
        <v>41</v>
      </c>
      <c r="B15" s="225" t="s">
        <v>3128</v>
      </c>
      <c r="C15" s="224" t="s">
        <v>3129</v>
      </c>
      <c r="D15" s="230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</row>
    <row r="16" spans="1:24" ht="27">
      <c r="A16" s="794" t="s">
        <v>42</v>
      </c>
      <c r="B16" s="795"/>
      <c r="C16" s="795"/>
      <c r="D16" s="795"/>
      <c r="E16" s="795"/>
      <c r="F16" s="796"/>
      <c r="G16" s="170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94" t="s">
        <v>2</v>
      </c>
      <c r="R16" s="795"/>
      <c r="S16" s="795"/>
      <c r="T16" s="795"/>
      <c r="U16" s="795"/>
      <c r="V16" s="795"/>
      <c r="W16" s="795"/>
      <c r="X16" s="796"/>
    </row>
    <row r="17" spans="1:24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54" t="s">
        <v>27</v>
      </c>
      <c r="V17" s="154" t="s">
        <v>28</v>
      </c>
      <c r="W17" s="154" t="s">
        <v>29</v>
      </c>
      <c r="X17" s="154" t="s">
        <v>30</v>
      </c>
    </row>
    <row r="18" spans="1:24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</row>
    <row r="26" spans="1:24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</row>
    <row r="27" spans="1:24">
      <c r="A27" s="167" t="s">
        <v>35</v>
      </c>
      <c r="B27" s="797" t="s">
        <v>36</v>
      </c>
      <c r="C27" s="797"/>
      <c r="D27" s="153"/>
      <c r="E27" s="798" t="s">
        <v>37</v>
      </c>
      <c r="F27" s="799"/>
      <c r="G27" s="800"/>
      <c r="H27" s="800"/>
      <c r="I27" s="800"/>
      <c r="J27" s="800"/>
      <c r="K27" s="800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</row>
    <row r="28" spans="1:24">
      <c r="A28" s="168" t="s">
        <v>38</v>
      </c>
      <c r="B28" s="801" t="s">
        <v>39</v>
      </c>
      <c r="C28" s="801"/>
      <c r="D28" s="153"/>
      <c r="E28" s="798"/>
      <c r="F28" s="800"/>
      <c r="G28" s="800"/>
      <c r="H28" s="800"/>
      <c r="I28" s="800"/>
      <c r="J28" s="800"/>
      <c r="K28" s="800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</row>
    <row r="29" spans="1:24">
      <c r="A29" s="169" t="s">
        <v>40</v>
      </c>
      <c r="B29" s="802"/>
      <c r="C29" s="802"/>
      <c r="D29" s="153"/>
      <c r="E29" s="798"/>
      <c r="F29" s="800"/>
      <c r="G29" s="800"/>
      <c r="H29" s="800"/>
      <c r="I29" s="800"/>
      <c r="J29" s="800"/>
      <c r="K29" s="800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</row>
  </sheetData>
  <mergeCells count="16">
    <mergeCell ref="A1:F1"/>
    <mergeCell ref="H1:P1"/>
    <mergeCell ref="Q1:X1"/>
    <mergeCell ref="B12:C12"/>
    <mergeCell ref="E12:E14"/>
    <mergeCell ref="F12:K14"/>
    <mergeCell ref="B13:C13"/>
    <mergeCell ref="B14:C14"/>
    <mergeCell ref="A16:F16"/>
    <mergeCell ref="H16:P16"/>
    <mergeCell ref="Q16:X16"/>
    <mergeCell ref="B27:C27"/>
    <mergeCell ref="E27:E29"/>
    <mergeCell ref="F27:K29"/>
    <mergeCell ref="B28:C28"/>
    <mergeCell ref="B29:C29"/>
  </mergeCells>
  <conditionalFormatting sqref="V18:V25 V3:V10">
    <cfRule type="containsText" dxfId="64" priority="1" operator="containsText" text="Terminal 1">
      <formula>NOT(ISERROR(SEARCH("Terminal 1",V3)))</formula>
    </cfRule>
    <cfRule type="containsText" dxfId="63" priority="2" operator="containsText" text="OSCC">
      <formula>NOT(ISERROR(SEARCH("OSCC",V3)))</formula>
    </cfRule>
    <cfRule type="containsText" dxfId="62" priority="3" operator="containsText" text="GPC">
      <formula>NOT(ISERROR(SEARCH("GPC",V3)))</formula>
    </cfRule>
    <cfRule type="containsText" dxfId="61" priority="4" operator="containsText" text="Helsinki">
      <formula>NOT(ISERROR(SEARCH("Helsinki",V3)))</formula>
    </cfRule>
  </conditionalFormatting>
  <dataValidations count="1">
    <dataValidation type="list" showInputMessage="1" showErrorMessage="1" sqref="V18:V25 V3:V10" xr:uid="{9C4EF5B1-79A7-424D-9855-9BC338869F2E}">
      <formula1>"GPC, OSCC, Terminal 1, Helsinki"</formula1>
    </dataValidation>
  </dataValidations>
  <pageMargins left="0.7" right="0.7" top="0.75" bottom="0.75" header="0.3" footer="0.3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9D5FB-024A-4762-A90F-4EA72C626260}">
  <dimension ref="A1:X30"/>
  <sheetViews>
    <sheetView workbookViewId="0">
      <selection activeCell="L16" sqref="L1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15.42578125" customWidth="1"/>
    <col min="21" max="21" width="13" customWidth="1"/>
    <col min="22" max="22" width="12.42578125" customWidth="1"/>
    <col min="23" max="23" width="8.85546875" bestFit="1" customWidth="1"/>
    <col min="24" max="24" width="38.5703125" customWidth="1"/>
    <col min="28" max="28" width="10.42578125" bestFit="1" customWidth="1"/>
  </cols>
  <sheetData>
    <row r="1" spans="1:24" ht="27">
      <c r="A1" s="795" t="s">
        <v>3359</v>
      </c>
      <c r="B1" s="795"/>
      <c r="C1" s="795"/>
      <c r="D1" s="795"/>
      <c r="E1" s="795"/>
      <c r="F1" s="805"/>
      <c r="G1" s="176"/>
      <c r="H1" s="795" t="s">
        <v>1</v>
      </c>
      <c r="I1" s="795"/>
      <c r="J1" s="795"/>
      <c r="K1" s="795"/>
      <c r="L1" s="795"/>
      <c r="M1" s="795"/>
      <c r="N1" s="795"/>
      <c r="O1" s="795"/>
      <c r="P1" s="805"/>
      <c r="Q1" s="795" t="s">
        <v>3360</v>
      </c>
      <c r="R1" s="795"/>
      <c r="S1" s="795"/>
      <c r="T1" s="795"/>
      <c r="U1" s="795"/>
      <c r="V1" s="795"/>
      <c r="W1" s="795"/>
      <c r="X1" s="805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3350</v>
      </c>
      <c r="V2" s="172" t="s">
        <v>28</v>
      </c>
      <c r="W2" s="172" t="s">
        <v>29</v>
      </c>
      <c r="X2" s="172" t="s">
        <v>30</v>
      </c>
    </row>
    <row r="3" spans="1:24">
      <c r="A3" s="158" t="s">
        <v>187</v>
      </c>
      <c r="B3" s="158" t="s">
        <v>188</v>
      </c>
      <c r="C3" s="158" t="s">
        <v>3361</v>
      </c>
      <c r="D3" s="158" t="s">
        <v>3255</v>
      </c>
      <c r="E3" s="235" t="s">
        <v>3362</v>
      </c>
      <c r="F3" s="236">
        <v>13.5</v>
      </c>
      <c r="G3" s="159"/>
      <c r="H3" s="158"/>
      <c r="I3" s="158"/>
      <c r="J3" s="158"/>
      <c r="K3" s="158">
        <v>161</v>
      </c>
      <c r="L3" s="158"/>
      <c r="M3" s="158"/>
      <c r="N3" s="158"/>
      <c r="O3" s="158"/>
      <c r="P3" s="160">
        <f>SUM(H3:O3)</f>
        <v>161</v>
      </c>
      <c r="Q3" s="160" t="s">
        <v>33</v>
      </c>
      <c r="R3" s="160">
        <v>110321</v>
      </c>
      <c r="S3" s="160" t="s">
        <v>34</v>
      </c>
      <c r="T3" s="162" t="s">
        <v>3363</v>
      </c>
      <c r="U3" s="162">
        <v>1010702</v>
      </c>
      <c r="V3" s="162"/>
      <c r="W3" s="162"/>
      <c r="X3" s="162"/>
    </row>
    <row r="4" spans="1:24">
      <c r="A4" s="158" t="s">
        <v>187</v>
      </c>
      <c r="B4" s="158" t="s">
        <v>188</v>
      </c>
      <c r="C4" s="158" t="s">
        <v>3364</v>
      </c>
      <c r="D4" s="158" t="s">
        <v>3255</v>
      </c>
      <c r="E4" s="235" t="s">
        <v>3365</v>
      </c>
      <c r="F4" s="236">
        <v>13.5</v>
      </c>
      <c r="G4" s="159"/>
      <c r="H4" s="158"/>
      <c r="I4" s="158"/>
      <c r="J4" s="158"/>
      <c r="K4" s="158"/>
      <c r="L4" s="207">
        <v>161</v>
      </c>
      <c r="M4" s="158"/>
      <c r="N4" s="158"/>
      <c r="O4" s="158"/>
      <c r="P4" s="160">
        <f t="shared" ref="P4:P10" si="0">SUM(H4:O4)</f>
        <v>161</v>
      </c>
      <c r="Q4" s="160" t="s">
        <v>33</v>
      </c>
      <c r="R4" s="160">
        <v>110322</v>
      </c>
      <c r="S4" s="160" t="s">
        <v>34</v>
      </c>
      <c r="T4" s="162" t="s">
        <v>3363</v>
      </c>
      <c r="U4" s="162">
        <v>1010703</v>
      </c>
      <c r="V4" s="162"/>
      <c r="W4" s="162"/>
      <c r="X4" s="162" t="s">
        <v>3366</v>
      </c>
    </row>
    <row r="5" spans="1:24">
      <c r="A5" s="158" t="s">
        <v>187</v>
      </c>
      <c r="B5" s="158" t="s">
        <v>188</v>
      </c>
      <c r="C5" s="158" t="s">
        <v>3367</v>
      </c>
      <c r="D5" s="158" t="s">
        <v>3255</v>
      </c>
      <c r="E5" s="235" t="s">
        <v>3365</v>
      </c>
      <c r="F5" s="236">
        <v>13.5</v>
      </c>
      <c r="G5" s="159"/>
      <c r="H5" s="158"/>
      <c r="I5" s="158"/>
      <c r="J5" s="158"/>
      <c r="K5" s="158"/>
      <c r="L5" s="207">
        <v>161</v>
      </c>
      <c r="M5" s="158"/>
      <c r="N5" s="158"/>
      <c r="O5" s="158"/>
      <c r="P5" s="160">
        <f t="shared" si="0"/>
        <v>161</v>
      </c>
      <c r="Q5" s="160" t="s">
        <v>33</v>
      </c>
      <c r="R5" s="160">
        <v>110323</v>
      </c>
      <c r="S5" s="160" t="s">
        <v>34</v>
      </c>
      <c r="T5" s="162" t="s">
        <v>3363</v>
      </c>
      <c r="U5" s="162">
        <v>1010704</v>
      </c>
      <c r="V5" s="162"/>
      <c r="W5" s="162"/>
      <c r="X5" s="162" t="s">
        <v>3368</v>
      </c>
    </row>
    <row r="6" spans="1:24">
      <c r="A6" s="158" t="s">
        <v>187</v>
      </c>
      <c r="B6" s="158" t="s">
        <v>188</v>
      </c>
      <c r="C6" s="158" t="s">
        <v>3369</v>
      </c>
      <c r="D6" s="158" t="s">
        <v>3255</v>
      </c>
      <c r="E6" s="235" t="s">
        <v>3362</v>
      </c>
      <c r="F6" s="236">
        <v>13.5</v>
      </c>
      <c r="G6" s="159"/>
      <c r="H6" s="158"/>
      <c r="I6" s="158"/>
      <c r="J6" s="158"/>
      <c r="K6" s="158"/>
      <c r="L6" s="158">
        <v>81</v>
      </c>
      <c r="M6" s="158"/>
      <c r="N6" s="158">
        <v>80</v>
      </c>
      <c r="O6" s="158"/>
      <c r="P6" s="160">
        <f t="shared" si="0"/>
        <v>161</v>
      </c>
      <c r="Q6" s="160" t="s">
        <v>33</v>
      </c>
      <c r="R6" s="160">
        <v>110324</v>
      </c>
      <c r="S6" s="160" t="s">
        <v>34</v>
      </c>
      <c r="T6" s="162" t="s">
        <v>3363</v>
      </c>
      <c r="U6" s="162">
        <v>1010705</v>
      </c>
      <c r="V6" s="162"/>
      <c r="W6" s="162"/>
      <c r="X6" s="162" t="s">
        <v>3370</v>
      </c>
    </row>
    <row r="7" spans="1:24">
      <c r="A7" s="158" t="s">
        <v>187</v>
      </c>
      <c r="B7" s="158" t="s">
        <v>188</v>
      </c>
      <c r="C7" s="158" t="s">
        <v>3371</v>
      </c>
      <c r="D7" s="158" t="s">
        <v>3255</v>
      </c>
      <c r="E7" s="235" t="s">
        <v>3362</v>
      </c>
      <c r="F7" s="236">
        <v>13.5</v>
      </c>
      <c r="G7" s="159"/>
      <c r="H7" s="158"/>
      <c r="I7" s="158"/>
      <c r="J7" s="158"/>
      <c r="K7" s="158"/>
      <c r="L7" s="158"/>
      <c r="M7" s="158">
        <v>161</v>
      </c>
      <c r="N7" s="158"/>
      <c r="O7" s="158"/>
      <c r="P7" s="160">
        <f t="shared" si="0"/>
        <v>161</v>
      </c>
      <c r="Q7" s="160" t="s">
        <v>33</v>
      </c>
      <c r="R7" s="160">
        <v>110325</v>
      </c>
      <c r="S7" s="160" t="s">
        <v>34</v>
      </c>
      <c r="T7" s="162" t="s">
        <v>3363</v>
      </c>
      <c r="U7" s="162">
        <v>1010706</v>
      </c>
      <c r="V7" s="162"/>
      <c r="W7" s="162"/>
      <c r="X7" s="162" t="s">
        <v>3372</v>
      </c>
    </row>
    <row r="8" spans="1:24">
      <c r="A8" s="158" t="s">
        <v>3327</v>
      </c>
      <c r="B8" s="158" t="s">
        <v>2812</v>
      </c>
      <c r="C8" s="158" t="s">
        <v>3373</v>
      </c>
      <c r="D8" s="158" t="s">
        <v>3374</v>
      </c>
      <c r="E8" s="235" t="s">
        <v>3375</v>
      </c>
      <c r="F8" s="236">
        <v>18</v>
      </c>
      <c r="G8" s="159"/>
      <c r="H8" s="158"/>
      <c r="I8" s="158"/>
      <c r="J8" s="158">
        <v>30</v>
      </c>
      <c r="K8" s="158"/>
      <c r="L8" s="158"/>
      <c r="M8" s="158"/>
      <c r="N8" s="158"/>
      <c r="O8" s="158"/>
      <c r="P8" s="160">
        <f>SUM(H8:O8)</f>
        <v>30</v>
      </c>
      <c r="Q8" s="160" t="s">
        <v>33</v>
      </c>
      <c r="R8" s="160">
        <v>110326</v>
      </c>
      <c r="S8" s="160" t="s">
        <v>34</v>
      </c>
      <c r="T8" s="162" t="s">
        <v>3331</v>
      </c>
      <c r="U8" s="162">
        <v>1010707</v>
      </c>
      <c r="V8" s="162"/>
      <c r="W8" s="162" t="s">
        <v>2013</v>
      </c>
      <c r="X8" s="162"/>
    </row>
    <row r="9" spans="1:24">
      <c r="A9" s="158"/>
      <c r="B9" s="158"/>
      <c r="C9" s="158"/>
      <c r="D9" s="158"/>
      <c r="E9" s="235"/>
      <c r="F9" s="158"/>
      <c r="G9" s="159"/>
      <c r="H9" s="158"/>
      <c r="I9" s="158"/>
      <c r="J9" s="158"/>
      <c r="K9" s="158"/>
      <c r="L9" s="158"/>
      <c r="M9" s="158"/>
      <c r="N9" s="158"/>
      <c r="O9" s="158"/>
      <c r="P9" s="160">
        <f t="shared" si="0"/>
        <v>0</v>
      </c>
      <c r="Q9" s="160"/>
      <c r="R9" s="160"/>
      <c r="S9" s="160"/>
      <c r="T9" s="162"/>
      <c r="U9" s="162"/>
      <c r="V9" s="162"/>
      <c r="W9" s="162"/>
      <c r="X9" s="162"/>
    </row>
    <row r="10" spans="1:24">
      <c r="A10" s="158"/>
      <c r="B10" s="158"/>
      <c r="C10" s="158"/>
      <c r="D10" s="158"/>
      <c r="E10" s="158"/>
      <c r="F10" s="158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 t="shared" si="0"/>
        <v>0</v>
      </c>
      <c r="Q10" s="160"/>
      <c r="R10" s="160"/>
      <c r="S10" s="160"/>
      <c r="T10" s="162"/>
      <c r="U10" s="162"/>
      <c r="V10" s="162"/>
      <c r="W10" s="162"/>
      <c r="X10" s="162"/>
    </row>
    <row r="11" spans="1:24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30</v>
      </c>
      <c r="K11" s="164">
        <f>SUM(K3:K10)</f>
        <v>161</v>
      </c>
      <c r="L11" s="164">
        <f>SUM(L3:L10)</f>
        <v>403</v>
      </c>
      <c r="M11" s="164">
        <f>SUM(M3:M10)</f>
        <v>161</v>
      </c>
      <c r="N11" s="164">
        <f>SUM(N3:N10)</f>
        <v>80</v>
      </c>
      <c r="O11" s="164">
        <f>SUM(O3:O10)</f>
        <v>0</v>
      </c>
      <c r="P11" s="164">
        <f>SUM(P3:P10)</f>
        <v>835</v>
      </c>
      <c r="Q11" s="165"/>
      <c r="R11" s="165"/>
      <c r="S11" s="165"/>
      <c r="T11" s="165"/>
      <c r="U11" s="165"/>
      <c r="V11" s="165"/>
      <c r="W11" s="165"/>
      <c r="X11" s="165"/>
    </row>
    <row r="12" spans="1:24">
      <c r="A12" s="166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</row>
    <row r="13" spans="1:24">
      <c r="A13" s="167" t="s">
        <v>35</v>
      </c>
      <c r="B13" s="797" t="s">
        <v>36</v>
      </c>
      <c r="C13" s="797"/>
      <c r="D13" s="153"/>
      <c r="E13" s="798" t="s">
        <v>37</v>
      </c>
      <c r="F13" s="799"/>
      <c r="G13" s="799"/>
      <c r="H13" s="799"/>
      <c r="I13" s="799"/>
      <c r="J13" s="799"/>
      <c r="K13" s="799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</row>
    <row r="14" spans="1:24">
      <c r="A14" s="168" t="s">
        <v>38</v>
      </c>
      <c r="B14" s="801" t="s">
        <v>39</v>
      </c>
      <c r="C14" s="801"/>
      <c r="D14" s="153"/>
      <c r="E14" s="798"/>
      <c r="F14" s="799"/>
      <c r="G14" s="799"/>
      <c r="H14" s="799"/>
      <c r="I14" s="799"/>
      <c r="J14" s="799"/>
      <c r="K14" s="799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</row>
    <row r="15" spans="1:24">
      <c r="A15" s="169" t="s">
        <v>40</v>
      </c>
      <c r="B15" s="802"/>
      <c r="C15" s="802"/>
      <c r="D15" s="153"/>
      <c r="E15" s="798"/>
      <c r="F15" s="799"/>
      <c r="G15" s="799"/>
      <c r="H15" s="799"/>
      <c r="I15" s="799"/>
      <c r="J15" s="799"/>
      <c r="K15" s="799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</row>
    <row r="16" spans="1:24" ht="19.5" customHeight="1">
      <c r="A16" s="223" t="s">
        <v>41</v>
      </c>
      <c r="B16" s="225" t="s">
        <v>3128</v>
      </c>
      <c r="C16" s="224" t="s">
        <v>3129</v>
      </c>
      <c r="D16" s="230"/>
      <c r="E16" s="226"/>
      <c r="F16" s="227"/>
      <c r="G16" s="228"/>
      <c r="H16" s="229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</row>
    <row r="17" spans="1:24" ht="27">
      <c r="A17" s="794" t="s">
        <v>42</v>
      </c>
      <c r="B17" s="795"/>
      <c r="C17" s="795"/>
      <c r="D17" s="795"/>
      <c r="E17" s="795"/>
      <c r="F17" s="796"/>
      <c r="G17" s="170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94" t="s">
        <v>2</v>
      </c>
      <c r="R17" s="795"/>
      <c r="S17" s="795"/>
      <c r="T17" s="795"/>
      <c r="U17" s="795"/>
      <c r="V17" s="795"/>
      <c r="W17" s="795"/>
      <c r="X17" s="796"/>
    </row>
    <row r="18" spans="1:24" ht="23.25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154" t="s">
        <v>20</v>
      </c>
      <c r="R18" s="154" t="s">
        <v>9</v>
      </c>
      <c r="S18" s="154" t="s">
        <v>21</v>
      </c>
      <c r="T18" s="154" t="s">
        <v>24</v>
      </c>
      <c r="U18" s="154" t="s">
        <v>27</v>
      </c>
      <c r="V18" s="154" t="s">
        <v>28</v>
      </c>
      <c r="W18" s="154" t="s">
        <v>29</v>
      </c>
      <c r="X18" s="154" t="s">
        <v>30</v>
      </c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0" t="s">
        <v>34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0" t="s">
        <v>33</v>
      </c>
      <c r="R25" s="160"/>
      <c r="S25" s="160" t="s">
        <v>34</v>
      </c>
      <c r="T25" s="162"/>
      <c r="U25" s="162"/>
      <c r="V25" s="162"/>
      <c r="W25" s="162"/>
      <c r="X25" s="162"/>
    </row>
    <row r="26" spans="1:24">
      <c r="A26" s="158"/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5"/>
      <c r="W26" s="165"/>
      <c r="X26" s="165"/>
    </row>
    <row r="27" spans="1:24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</row>
    <row r="28" spans="1:24">
      <c r="A28" s="167" t="s">
        <v>35</v>
      </c>
      <c r="B28" s="797" t="s">
        <v>36</v>
      </c>
      <c r="C28" s="797"/>
      <c r="D28" s="153"/>
      <c r="E28" s="798" t="s">
        <v>37</v>
      </c>
      <c r="F28" s="799"/>
      <c r="G28" s="800"/>
      <c r="H28" s="800"/>
      <c r="I28" s="800"/>
      <c r="J28" s="800"/>
      <c r="K28" s="800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</row>
    <row r="29" spans="1:24">
      <c r="A29" s="168" t="s">
        <v>38</v>
      </c>
      <c r="B29" s="801" t="s">
        <v>39</v>
      </c>
      <c r="C29" s="801"/>
      <c r="D29" s="153"/>
      <c r="E29" s="798"/>
      <c r="F29" s="800"/>
      <c r="G29" s="800"/>
      <c r="H29" s="800"/>
      <c r="I29" s="800"/>
      <c r="J29" s="800"/>
      <c r="K29" s="800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</row>
    <row r="30" spans="1:24">
      <c r="A30" s="169" t="s">
        <v>40</v>
      </c>
      <c r="B30" s="802"/>
      <c r="C30" s="802"/>
      <c r="D30" s="153"/>
      <c r="E30" s="798"/>
      <c r="F30" s="800"/>
      <c r="G30" s="800"/>
      <c r="H30" s="800"/>
      <c r="I30" s="800"/>
      <c r="J30" s="800"/>
      <c r="K30" s="800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</sheetData>
  <mergeCells count="16">
    <mergeCell ref="A1:F1"/>
    <mergeCell ref="H1:P1"/>
    <mergeCell ref="Q1:X1"/>
    <mergeCell ref="B13:C13"/>
    <mergeCell ref="E13:E15"/>
    <mergeCell ref="F13:K15"/>
    <mergeCell ref="B14:C14"/>
    <mergeCell ref="B15:C15"/>
    <mergeCell ref="A17:F17"/>
    <mergeCell ref="H17:P17"/>
    <mergeCell ref="Q17:X17"/>
    <mergeCell ref="B28:C28"/>
    <mergeCell ref="E28:E30"/>
    <mergeCell ref="F28:K30"/>
    <mergeCell ref="B29:C29"/>
    <mergeCell ref="B30:C30"/>
  </mergeCells>
  <conditionalFormatting sqref="V19:V26 V3:V11">
    <cfRule type="containsText" dxfId="60" priority="1" operator="containsText" text="Terminal 1">
      <formula>NOT(ISERROR(SEARCH("Terminal 1",V3)))</formula>
    </cfRule>
    <cfRule type="containsText" dxfId="59" priority="2" operator="containsText" text="OSCC">
      <formula>NOT(ISERROR(SEARCH("OSCC",V3)))</formula>
    </cfRule>
    <cfRule type="containsText" dxfId="58" priority="3" operator="containsText" text="GPC">
      <formula>NOT(ISERROR(SEARCH("GPC",V3)))</formula>
    </cfRule>
    <cfRule type="containsText" dxfId="57" priority="4" operator="containsText" text="Helsinki">
      <formula>NOT(ISERROR(SEARCH("Helsinki",V3)))</formula>
    </cfRule>
  </conditionalFormatting>
  <dataValidations count="1">
    <dataValidation type="list" showInputMessage="1" showErrorMessage="1" sqref="V19:V26 V3:V11" xr:uid="{2DFD61CC-FF43-40DD-9BB7-93E918CBB90F}">
      <formula1>"GPC, OSCC, Terminal 1, Helsinki"</formula1>
    </dataValidation>
  </dataValidations>
  <pageMargins left="0.7" right="0.7" top="0.75" bottom="0.75" header="0.3" footer="0.3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6AA8-BF53-4B79-ADEF-8F56B23A4265}">
  <dimension ref="A1:X29"/>
  <sheetViews>
    <sheetView workbookViewId="0">
      <selection activeCell="B3" sqref="B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9.85546875" bestFit="1" customWidth="1"/>
    <col min="19" max="19" width="8.42578125" customWidth="1"/>
    <col min="20" max="20" width="8.8554687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8" max="28" width="10.42578125" bestFit="1" customWidth="1"/>
  </cols>
  <sheetData>
    <row r="1" spans="1:24" ht="27">
      <c r="A1" s="795" t="s">
        <v>42</v>
      </c>
      <c r="B1" s="795"/>
      <c r="C1" s="795"/>
      <c r="D1" s="795"/>
      <c r="E1" s="795"/>
      <c r="F1" s="805"/>
      <c r="G1" s="176"/>
      <c r="H1" s="795" t="s">
        <v>43</v>
      </c>
      <c r="I1" s="795"/>
      <c r="J1" s="795"/>
      <c r="K1" s="795"/>
      <c r="L1" s="795"/>
      <c r="M1" s="795"/>
      <c r="N1" s="795"/>
      <c r="O1" s="795"/>
      <c r="P1" s="805"/>
      <c r="Q1" s="795" t="s">
        <v>2</v>
      </c>
      <c r="R1" s="795"/>
      <c r="S1" s="795"/>
      <c r="T1" s="795"/>
      <c r="U1" s="795"/>
      <c r="V1" s="795"/>
      <c r="W1" s="795"/>
      <c r="X1" s="805"/>
    </row>
    <row r="2" spans="1:24" ht="23.25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172" t="s">
        <v>20</v>
      </c>
      <c r="R2" s="172" t="s">
        <v>9</v>
      </c>
      <c r="S2" s="172" t="s">
        <v>21</v>
      </c>
      <c r="T2" s="172" t="s">
        <v>24</v>
      </c>
      <c r="U2" s="172" t="s">
        <v>27</v>
      </c>
      <c r="V2" s="172" t="s">
        <v>28</v>
      </c>
      <c r="W2" s="172" t="s">
        <v>29</v>
      </c>
      <c r="X2" s="172" t="s">
        <v>30</v>
      </c>
    </row>
    <row r="3" spans="1:24">
      <c r="A3" s="158"/>
      <c r="B3" s="158" t="s">
        <v>3376</v>
      </c>
      <c r="C3" s="158"/>
      <c r="D3" s="158"/>
      <c r="E3" s="158"/>
      <c r="F3" s="158"/>
      <c r="G3" s="159"/>
      <c r="H3" s="158"/>
      <c r="I3" s="158"/>
      <c r="J3" s="158"/>
      <c r="K3" s="158">
        <v>161</v>
      </c>
      <c r="L3" s="158"/>
      <c r="M3" s="158"/>
      <c r="N3" s="158"/>
      <c r="O3" s="158"/>
      <c r="P3" s="160">
        <f>SUM(H3:O3)</f>
        <v>161</v>
      </c>
      <c r="Q3" s="161" t="s">
        <v>31</v>
      </c>
      <c r="R3" s="160"/>
      <c r="S3" s="163" t="s">
        <v>32</v>
      </c>
      <c r="T3" s="162"/>
      <c r="U3" s="162"/>
      <c r="V3" s="162"/>
      <c r="W3" s="162"/>
      <c r="X3" s="162"/>
    </row>
    <row r="4" spans="1:24">
      <c r="A4" s="158"/>
      <c r="B4" s="158" t="s">
        <v>3376</v>
      </c>
      <c r="C4" s="158"/>
      <c r="D4" s="158"/>
      <c r="E4" s="158"/>
      <c r="F4" s="158"/>
      <c r="G4" s="159"/>
      <c r="H4" s="158"/>
      <c r="I4" s="158"/>
      <c r="J4" s="158"/>
      <c r="K4" s="158">
        <v>161</v>
      </c>
      <c r="L4" s="158"/>
      <c r="M4" s="158"/>
      <c r="N4" s="158"/>
      <c r="O4" s="158"/>
      <c r="P4" s="160">
        <f t="shared" ref="P4:P9" si="0">SUM(H4:O4)</f>
        <v>161</v>
      </c>
      <c r="Q4" s="161" t="s">
        <v>31</v>
      </c>
      <c r="R4" s="160"/>
      <c r="S4" s="163" t="s">
        <v>32</v>
      </c>
      <c r="T4" s="162"/>
      <c r="U4" s="162"/>
      <c r="V4" s="162"/>
      <c r="W4" s="162"/>
      <c r="X4" s="162"/>
    </row>
    <row r="5" spans="1:24">
      <c r="A5" s="158"/>
      <c r="B5" s="158" t="s">
        <v>3376</v>
      </c>
      <c r="C5" s="158"/>
      <c r="D5" s="158"/>
      <c r="E5" s="158"/>
      <c r="F5" s="158"/>
      <c r="G5" s="159"/>
      <c r="H5" s="158"/>
      <c r="I5" s="158"/>
      <c r="J5" s="158"/>
      <c r="K5" s="158">
        <v>161</v>
      </c>
      <c r="L5" s="158"/>
      <c r="M5" s="158"/>
      <c r="N5" s="158"/>
      <c r="O5" s="158"/>
      <c r="P5" s="160">
        <f t="shared" si="0"/>
        <v>161</v>
      </c>
      <c r="Q5" s="160" t="s">
        <v>33</v>
      </c>
      <c r="R5" s="160"/>
      <c r="S5" s="163" t="s">
        <v>32</v>
      </c>
      <c r="T5" s="162"/>
      <c r="U5" s="162"/>
      <c r="V5" s="162"/>
      <c r="W5" s="162"/>
      <c r="X5" s="162"/>
    </row>
    <row r="6" spans="1:24">
      <c r="A6" s="158"/>
      <c r="B6" s="158" t="s">
        <v>3376</v>
      </c>
      <c r="C6" s="158"/>
      <c r="D6" s="158"/>
      <c r="E6" s="158"/>
      <c r="F6" s="158"/>
      <c r="G6" s="159"/>
      <c r="H6" s="158"/>
      <c r="I6" s="158"/>
      <c r="J6" s="158"/>
      <c r="K6" s="158">
        <v>161</v>
      </c>
      <c r="L6" s="158"/>
      <c r="M6" s="158"/>
      <c r="N6" s="158"/>
      <c r="O6" s="158"/>
      <c r="P6" s="160">
        <f t="shared" si="0"/>
        <v>161</v>
      </c>
      <c r="Q6" s="160" t="s">
        <v>33</v>
      </c>
      <c r="R6" s="160"/>
      <c r="S6" s="160" t="s">
        <v>34</v>
      </c>
      <c r="T6" s="162"/>
      <c r="U6" s="162"/>
      <c r="V6" s="162"/>
      <c r="W6" s="162"/>
      <c r="X6" s="162"/>
    </row>
    <row r="7" spans="1:24">
      <c r="A7" s="158"/>
      <c r="B7" s="158" t="s">
        <v>3376</v>
      </c>
      <c r="C7" s="158"/>
      <c r="D7" s="158"/>
      <c r="E7" s="158"/>
      <c r="F7" s="158"/>
      <c r="G7" s="159"/>
      <c r="H7" s="158"/>
      <c r="I7" s="158"/>
      <c r="J7" s="158"/>
      <c r="K7" s="158"/>
      <c r="L7" s="158">
        <v>161</v>
      </c>
      <c r="M7" s="158"/>
      <c r="N7" s="158"/>
      <c r="O7" s="158"/>
      <c r="P7" s="160">
        <f t="shared" si="0"/>
        <v>161</v>
      </c>
      <c r="Q7" s="160" t="s">
        <v>33</v>
      </c>
      <c r="R7" s="160"/>
      <c r="S7" s="160" t="s">
        <v>34</v>
      </c>
      <c r="T7" s="162"/>
      <c r="U7" s="162"/>
      <c r="V7" s="162"/>
      <c r="W7" s="162"/>
      <c r="X7" s="162"/>
    </row>
    <row r="8" spans="1:24">
      <c r="A8" s="158"/>
      <c r="B8" s="158" t="s">
        <v>3376</v>
      </c>
      <c r="C8" s="158"/>
      <c r="D8" s="158"/>
      <c r="E8" s="158"/>
      <c r="F8" s="158"/>
      <c r="G8" s="159"/>
      <c r="H8" s="158"/>
      <c r="I8" s="158"/>
      <c r="J8" s="158"/>
      <c r="K8" s="158"/>
      <c r="L8" s="158">
        <v>161</v>
      </c>
      <c r="M8" s="158"/>
      <c r="N8" s="158"/>
      <c r="O8" s="158"/>
      <c r="P8" s="160">
        <f t="shared" si="0"/>
        <v>161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</row>
    <row r="9" spans="1:24">
      <c r="A9" s="158"/>
      <c r="B9" s="158"/>
      <c r="C9" s="158"/>
      <c r="D9" s="158"/>
      <c r="E9" s="158"/>
      <c r="F9" s="158"/>
      <c r="G9" s="159"/>
      <c r="H9" s="158"/>
      <c r="I9" s="158"/>
      <c r="J9" s="158"/>
      <c r="K9" s="158"/>
      <c r="L9" s="158"/>
      <c r="M9" s="158"/>
      <c r="N9" s="158"/>
      <c r="O9" s="158"/>
      <c r="P9" s="160">
        <f t="shared" si="0"/>
        <v>0</v>
      </c>
      <c r="Q9" s="160" t="s">
        <v>33</v>
      </c>
      <c r="R9" s="160"/>
      <c r="S9" s="160" t="s">
        <v>34</v>
      </c>
      <c r="T9" s="162"/>
      <c r="U9" s="162"/>
      <c r="V9" s="162"/>
      <c r="W9" s="162"/>
      <c r="X9" s="162"/>
    </row>
    <row r="10" spans="1:24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644</v>
      </c>
      <c r="L10" s="164">
        <f>SUM(L3:L9)</f>
        <v>322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966</v>
      </c>
      <c r="Q10" s="165"/>
      <c r="R10" s="165"/>
      <c r="S10" s="165"/>
      <c r="T10" s="165"/>
      <c r="U10" s="165"/>
      <c r="V10" s="165"/>
      <c r="W10" s="165"/>
      <c r="X10" s="165"/>
    </row>
    <row r="11" spans="1:24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</row>
    <row r="12" spans="1:24">
      <c r="A12" s="167" t="s">
        <v>35</v>
      </c>
      <c r="B12" s="797" t="s">
        <v>36</v>
      </c>
      <c r="C12" s="797"/>
      <c r="D12" s="153"/>
      <c r="E12" s="798" t="s">
        <v>37</v>
      </c>
      <c r="F12" s="799"/>
      <c r="G12" s="800"/>
      <c r="H12" s="800"/>
      <c r="I12" s="800"/>
      <c r="J12" s="800"/>
      <c r="K12" s="800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</row>
    <row r="13" spans="1:24">
      <c r="A13" s="168" t="s">
        <v>38</v>
      </c>
      <c r="B13" s="801" t="s">
        <v>39</v>
      </c>
      <c r="C13" s="801"/>
      <c r="D13" s="153"/>
      <c r="E13" s="798"/>
      <c r="F13" s="800"/>
      <c r="G13" s="800"/>
      <c r="H13" s="800"/>
      <c r="I13" s="800"/>
      <c r="J13" s="800"/>
      <c r="K13" s="800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</row>
    <row r="14" spans="1:24">
      <c r="A14" s="169" t="s">
        <v>40</v>
      </c>
      <c r="B14" s="802"/>
      <c r="C14" s="802"/>
      <c r="D14" s="153"/>
      <c r="E14" s="798"/>
      <c r="F14" s="800"/>
      <c r="G14" s="800"/>
      <c r="H14" s="800"/>
      <c r="I14" s="800"/>
      <c r="J14" s="800"/>
      <c r="K14" s="800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</row>
    <row r="15" spans="1:24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</row>
    <row r="16" spans="1:24" ht="27">
      <c r="A16" s="794" t="s">
        <v>42</v>
      </c>
      <c r="B16" s="795"/>
      <c r="C16" s="795"/>
      <c r="D16" s="795"/>
      <c r="E16" s="795"/>
      <c r="F16" s="796"/>
      <c r="G16" s="170"/>
      <c r="H16" s="739" t="s">
        <v>43</v>
      </c>
      <c r="I16" s="730"/>
      <c r="J16" s="730"/>
      <c r="K16" s="730"/>
      <c r="L16" s="730"/>
      <c r="M16" s="730"/>
      <c r="N16" s="730"/>
      <c r="O16" s="730"/>
      <c r="P16" s="740"/>
      <c r="Q16" s="794" t="s">
        <v>2</v>
      </c>
      <c r="R16" s="795"/>
      <c r="S16" s="795"/>
      <c r="T16" s="795"/>
      <c r="U16" s="795"/>
      <c r="V16" s="795"/>
      <c r="W16" s="795"/>
      <c r="X16" s="796"/>
    </row>
    <row r="17" spans="1:24" ht="23.25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5" t="s">
        <v>10</v>
      </c>
      <c r="H17" s="156" t="s">
        <v>11</v>
      </c>
      <c r="I17" s="156" t="s">
        <v>12</v>
      </c>
      <c r="J17" s="156" t="s">
        <v>13</v>
      </c>
      <c r="K17" s="156" t="s">
        <v>14</v>
      </c>
      <c r="L17" s="156" t="s">
        <v>15</v>
      </c>
      <c r="M17" s="156" t="s">
        <v>16</v>
      </c>
      <c r="N17" s="156" t="s">
        <v>17</v>
      </c>
      <c r="O17" s="157" t="s">
        <v>44</v>
      </c>
      <c r="P17" s="154" t="s">
        <v>19</v>
      </c>
      <c r="Q17" s="154" t="s">
        <v>20</v>
      </c>
      <c r="R17" s="154" t="s">
        <v>9</v>
      </c>
      <c r="S17" s="154" t="s">
        <v>21</v>
      </c>
      <c r="T17" s="154" t="s">
        <v>24</v>
      </c>
      <c r="U17" s="154" t="s">
        <v>27</v>
      </c>
      <c r="V17" s="154" t="s">
        <v>28</v>
      </c>
      <c r="W17" s="154" t="s">
        <v>29</v>
      </c>
      <c r="X17" s="154" t="s">
        <v>30</v>
      </c>
    </row>
    <row r="18" spans="1:24">
      <c r="A18" s="158"/>
      <c r="B18" s="158"/>
      <c r="C18" s="158"/>
      <c r="D18" s="158" t="s">
        <v>45</v>
      </c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1" t="s">
        <v>31</v>
      </c>
      <c r="R19" s="160"/>
      <c r="S19" s="160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3" t="s">
        <v>32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0" t="s">
        <v>33</v>
      </c>
      <c r="R24" s="160"/>
      <c r="S24" s="160" t="s">
        <v>34</v>
      </c>
      <c r="T24" s="162"/>
      <c r="U24" s="162"/>
      <c r="V24" s="162"/>
      <c r="W24" s="162"/>
      <c r="X24" s="162"/>
    </row>
    <row r="25" spans="1:24">
      <c r="A25" s="164" t="s">
        <v>19</v>
      </c>
      <c r="B25" s="165"/>
      <c r="C25" s="165"/>
      <c r="D25" s="165"/>
      <c r="E25" s="164"/>
      <c r="F25" s="165"/>
      <c r="G25" s="165"/>
      <c r="H25" s="164">
        <f>SUM(H18:H24)</f>
        <v>0</v>
      </c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5"/>
      <c r="R25" s="165"/>
      <c r="S25" s="165"/>
      <c r="T25" s="165"/>
      <c r="U25" s="165"/>
      <c r="V25" s="165"/>
      <c r="W25" s="165"/>
      <c r="X25" s="165"/>
    </row>
    <row r="26" spans="1:24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</row>
    <row r="27" spans="1:24">
      <c r="A27" s="167" t="s">
        <v>35</v>
      </c>
      <c r="B27" s="797" t="s">
        <v>36</v>
      </c>
      <c r="C27" s="797"/>
      <c r="D27" s="153"/>
      <c r="E27" s="798" t="s">
        <v>37</v>
      </c>
      <c r="F27" s="799"/>
      <c r="G27" s="800"/>
      <c r="H27" s="800"/>
      <c r="I27" s="800"/>
      <c r="J27" s="800"/>
      <c r="K27" s="800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</row>
    <row r="28" spans="1:24">
      <c r="A28" s="168" t="s">
        <v>38</v>
      </c>
      <c r="B28" s="801" t="s">
        <v>39</v>
      </c>
      <c r="C28" s="801"/>
      <c r="D28" s="153"/>
      <c r="E28" s="798"/>
      <c r="F28" s="800"/>
      <c r="G28" s="800"/>
      <c r="H28" s="800"/>
      <c r="I28" s="800"/>
      <c r="J28" s="800"/>
      <c r="K28" s="800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</row>
    <row r="29" spans="1:24">
      <c r="A29" s="169" t="s">
        <v>40</v>
      </c>
      <c r="B29" s="802"/>
      <c r="C29" s="802"/>
      <c r="D29" s="153"/>
      <c r="E29" s="798"/>
      <c r="F29" s="800"/>
      <c r="G29" s="800"/>
      <c r="H29" s="800"/>
      <c r="I29" s="800"/>
      <c r="J29" s="800"/>
      <c r="K29" s="800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</row>
  </sheetData>
  <mergeCells count="16">
    <mergeCell ref="A1:F1"/>
    <mergeCell ref="H1:P1"/>
    <mergeCell ref="Q1:X1"/>
    <mergeCell ref="B12:C12"/>
    <mergeCell ref="E12:E14"/>
    <mergeCell ref="F12:K14"/>
    <mergeCell ref="B13:C13"/>
    <mergeCell ref="B14:C14"/>
    <mergeCell ref="A16:F16"/>
    <mergeCell ref="H16:P16"/>
    <mergeCell ref="Q16:X16"/>
    <mergeCell ref="B27:C27"/>
    <mergeCell ref="E27:E29"/>
    <mergeCell ref="F27:K29"/>
    <mergeCell ref="B28:C28"/>
    <mergeCell ref="B29:C29"/>
  </mergeCells>
  <conditionalFormatting sqref="V18:V25 V3:V10">
    <cfRule type="containsText" dxfId="56" priority="1" operator="containsText" text="Terminal 1">
      <formula>NOT(ISERROR(SEARCH("Terminal 1",V3)))</formula>
    </cfRule>
    <cfRule type="containsText" dxfId="55" priority="2" operator="containsText" text="OSCC">
      <formula>NOT(ISERROR(SEARCH("OSCC",V3)))</formula>
    </cfRule>
    <cfRule type="containsText" dxfId="54" priority="3" operator="containsText" text="GPC">
      <formula>NOT(ISERROR(SEARCH("GPC",V3)))</formula>
    </cfRule>
    <cfRule type="containsText" dxfId="53" priority="4" operator="containsText" text="Helsinki">
      <formula>NOT(ISERROR(SEARCH("Helsinki",V3)))</formula>
    </cfRule>
  </conditionalFormatting>
  <dataValidations count="1">
    <dataValidation type="list" showInputMessage="1" showErrorMessage="1" sqref="V18:V25 V3:V10" xr:uid="{BEE0EB1C-FA71-4813-A89D-976165C0FCB8}">
      <formula1>"GPC, OSCC, Terminal 1, Helsinki"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FBE4-CF10-410B-9173-94A8B3329B19}">
  <sheetPr>
    <tabColor rgb="FF00B050"/>
  </sheetPr>
  <dimension ref="A1:AB29"/>
  <sheetViews>
    <sheetView workbookViewId="0">
      <selection activeCell="K17" sqref="K1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245" t="s">
        <v>388</v>
      </c>
      <c r="B3" s="245" t="s">
        <v>135</v>
      </c>
      <c r="C3" s="245" t="s">
        <v>395</v>
      </c>
      <c r="D3" s="245" t="s">
        <v>137</v>
      </c>
      <c r="E3" s="245" t="s">
        <v>396</v>
      </c>
      <c r="F3" s="306">
        <v>17.8</v>
      </c>
      <c r="G3" s="644"/>
      <c r="H3" s="246"/>
      <c r="I3" s="245"/>
      <c r="J3" s="245"/>
      <c r="K3" s="245"/>
      <c r="L3" s="245"/>
      <c r="M3" s="245"/>
      <c r="N3" s="245"/>
      <c r="O3" s="245"/>
      <c r="P3" s="245"/>
      <c r="Q3" s="272">
        <f>SUM(I3:P3)</f>
        <v>0</v>
      </c>
      <c r="R3" s="307" t="s">
        <v>33</v>
      </c>
      <c r="S3" s="307" t="s">
        <v>34</v>
      </c>
      <c r="T3" s="645" t="b">
        <v>0</v>
      </c>
      <c r="U3" s="719">
        <v>0.25</v>
      </c>
      <c r="V3" s="307" t="s">
        <v>53</v>
      </c>
      <c r="W3" s="307"/>
      <c r="X3" s="307" t="s">
        <v>397</v>
      </c>
      <c r="Y3" s="307"/>
      <c r="Z3" s="307"/>
      <c r="AA3" s="307"/>
      <c r="AB3" s="307"/>
    </row>
    <row r="4" spans="1:28">
      <c r="A4" s="245"/>
      <c r="B4" s="245"/>
      <c r="C4" s="245"/>
      <c r="D4" s="245"/>
      <c r="E4" s="245"/>
      <c r="F4" s="306"/>
      <c r="G4" s="644"/>
      <c r="H4" s="246"/>
      <c r="I4" s="245"/>
      <c r="J4" s="245"/>
      <c r="K4" s="245"/>
      <c r="L4" s="245"/>
      <c r="M4" s="245"/>
      <c r="N4" s="245"/>
      <c r="O4" s="245"/>
      <c r="P4" s="245"/>
      <c r="Q4" s="272">
        <f>SUM(I4:P4)</f>
        <v>0</v>
      </c>
      <c r="R4" s="307" t="s">
        <v>33</v>
      </c>
      <c r="S4" s="307" t="s">
        <v>34</v>
      </c>
      <c r="T4" s="645" t="b">
        <v>0</v>
      </c>
      <c r="U4" s="307"/>
      <c r="V4" s="307"/>
      <c r="W4" s="307"/>
      <c r="X4" s="307"/>
      <c r="Y4" s="307"/>
      <c r="Z4" s="307"/>
      <c r="AA4" s="307"/>
      <c r="AB4" s="307"/>
    </row>
    <row r="5" spans="1:28">
      <c r="A5" s="245"/>
      <c r="B5" s="245"/>
      <c r="C5" s="245"/>
      <c r="D5" s="245"/>
      <c r="E5" s="245"/>
      <c r="F5" s="306"/>
      <c r="G5" s="644"/>
      <c r="H5" s="246"/>
      <c r="I5" s="245"/>
      <c r="J5" s="245"/>
      <c r="K5" s="245"/>
      <c r="L5" s="245"/>
      <c r="M5" s="245"/>
      <c r="N5" s="245"/>
      <c r="O5" s="245"/>
      <c r="P5" s="245"/>
      <c r="Q5" s="272">
        <f>SUM(I5:P5)</f>
        <v>0</v>
      </c>
      <c r="R5" s="307" t="s">
        <v>33</v>
      </c>
      <c r="S5" s="307" t="s">
        <v>34</v>
      </c>
      <c r="T5" s="645" t="b">
        <v>0</v>
      </c>
      <c r="U5" s="307"/>
      <c r="V5" s="307"/>
      <c r="W5" s="307"/>
      <c r="X5" s="307"/>
      <c r="Y5" s="307"/>
      <c r="Z5" s="307"/>
      <c r="AA5" s="307"/>
      <c r="AB5" s="307"/>
    </row>
    <row r="6" spans="1:28">
      <c r="A6" s="245"/>
      <c r="B6" s="245"/>
      <c r="C6" s="245"/>
      <c r="D6" s="245"/>
      <c r="E6" s="245"/>
      <c r="F6" s="306"/>
      <c r="G6" s="644"/>
      <c r="H6" s="246"/>
      <c r="I6" s="245"/>
      <c r="J6" s="245"/>
      <c r="K6" s="245"/>
      <c r="L6" s="245"/>
      <c r="M6" s="245"/>
      <c r="N6" s="245"/>
      <c r="O6" s="245"/>
      <c r="P6" s="245"/>
      <c r="Q6" s="272">
        <f>SUM(I6:P6)</f>
        <v>0</v>
      </c>
      <c r="R6" s="307" t="s">
        <v>33</v>
      </c>
      <c r="S6" s="307" t="s">
        <v>34</v>
      </c>
      <c r="T6" s="645" t="b">
        <v>0</v>
      </c>
      <c r="U6" s="307"/>
      <c r="V6" s="307"/>
      <c r="W6" s="307"/>
      <c r="X6" s="307"/>
      <c r="Y6" s="307"/>
      <c r="Z6" s="307"/>
      <c r="AA6" s="307"/>
      <c r="AB6" s="307"/>
    </row>
    <row r="7" spans="1:28">
      <c r="A7" s="245"/>
      <c r="B7" s="245"/>
      <c r="C7" s="245"/>
      <c r="D7" s="245"/>
      <c r="E7" s="245"/>
      <c r="F7" s="306"/>
      <c r="G7" s="644"/>
      <c r="H7" s="246"/>
      <c r="I7" s="245"/>
      <c r="J7" s="245"/>
      <c r="K7" s="245"/>
      <c r="L7" s="245"/>
      <c r="M7" s="245"/>
      <c r="N7" s="245"/>
      <c r="O7" s="245"/>
      <c r="P7" s="245"/>
      <c r="Q7" s="272">
        <f>SUM(I7:P7)</f>
        <v>0</v>
      </c>
      <c r="R7" s="307" t="s">
        <v>33</v>
      </c>
      <c r="S7" s="307" t="s">
        <v>34</v>
      </c>
      <c r="T7" s="645" t="b">
        <v>0</v>
      </c>
      <c r="U7" s="307"/>
      <c r="V7" s="307"/>
      <c r="W7" s="307"/>
      <c r="X7" s="307"/>
      <c r="Y7" s="307"/>
      <c r="Z7" s="307"/>
      <c r="AA7" s="307"/>
      <c r="AB7" s="307"/>
    </row>
    <row r="8" spans="1:28">
      <c r="A8" s="245"/>
      <c r="B8" s="245"/>
      <c r="C8" s="245"/>
      <c r="D8" s="245"/>
      <c r="E8" s="245"/>
      <c r="F8" s="306"/>
      <c r="G8" s="644"/>
      <c r="H8" s="246"/>
      <c r="I8" s="245"/>
      <c r="J8" s="245"/>
      <c r="K8" s="245"/>
      <c r="L8" s="245"/>
      <c r="M8" s="245"/>
      <c r="N8" s="245"/>
      <c r="O8" s="245"/>
      <c r="P8" s="245"/>
      <c r="Q8" s="272">
        <f>SUM(I8:P8)</f>
        <v>0</v>
      </c>
      <c r="R8" s="307" t="s">
        <v>33</v>
      </c>
      <c r="S8" s="307" t="s">
        <v>34</v>
      </c>
      <c r="T8" s="645" t="b">
        <v>0</v>
      </c>
      <c r="U8" s="307"/>
      <c r="V8" s="307"/>
      <c r="W8" s="307"/>
      <c r="X8" s="307"/>
      <c r="Y8" s="307"/>
      <c r="Z8" s="307"/>
      <c r="AA8" s="307"/>
      <c r="AB8" s="307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/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0</v>
      </c>
      <c r="Q10" s="164">
        <f>SUM(Q3:Q9)</f>
        <v>0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46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070" priority="7" operator="containsText" text="Terminal 1">
      <formula>NOT(ISERROR(SEARCH("Terminal 1",Z10)))</formula>
    </cfRule>
    <cfRule type="containsText" dxfId="3069" priority="8" operator="containsText" text="OSCC">
      <formula>NOT(ISERROR(SEARCH("OSCC",Z10)))</formula>
    </cfRule>
    <cfRule type="containsText" dxfId="3068" priority="9" operator="containsText" text="GPC">
      <formula>NOT(ISERROR(SEARCH("GPC",Z10)))</formula>
    </cfRule>
    <cfRule type="containsText" dxfId="3067" priority="10" operator="containsText" text="Helsinki">
      <formula>NOT(ISERROR(SEARCH("Helsinki",Z10)))</formula>
    </cfRule>
  </conditionalFormatting>
  <conditionalFormatting sqref="W3:W9">
    <cfRule type="cellIs" dxfId="3066" priority="4" operator="equal">
      <formula>"LAST"</formula>
    </cfRule>
    <cfRule type="cellIs" dxfId="3065" priority="5" operator="equal">
      <formula>"FIRST"</formula>
    </cfRule>
    <cfRule type="cellIs" dxfId="3064" priority="6" operator="equal">
      <formula>"MIDDLE"</formula>
    </cfRule>
  </conditionalFormatting>
  <conditionalFormatting sqref="W18:W24">
    <cfRule type="cellIs" dxfId="3063" priority="1" operator="equal">
      <formula>"LAST"</formula>
    </cfRule>
    <cfRule type="cellIs" dxfId="3062" priority="2" operator="equal">
      <formula>"FIRST"</formula>
    </cfRule>
    <cfRule type="cellIs" dxfId="3061" priority="3" operator="equal">
      <formula>"MIDDLE"</formula>
    </cfRule>
  </conditionalFormatting>
  <dataValidations count="2">
    <dataValidation type="list" allowBlank="1" showInputMessage="1" showErrorMessage="1" sqref="W3:W9 W18:W24" xr:uid="{56AE3A01-8202-4A8F-9D59-2E3BA0ED9C3D}">
      <formula1>"FIRST, MIDDLE, LAST"</formula1>
    </dataValidation>
    <dataValidation type="list" showInputMessage="1" showErrorMessage="1" sqref="Z10 Z25" xr:uid="{AF8C8686-0EF9-45D6-8082-516FE9DCD9BB}">
      <formula1>"GPC, OSCC, Terminal 1, Helsinki"</formula1>
    </dataValidation>
  </dataValidations>
  <pageMargins left="0.7" right="0.7" top="0.75" bottom="0.75" header="0.3" footer="0.3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48CA-01B2-4466-BF51-0C96CA550D12}">
  <dimension ref="A1:X26"/>
  <sheetViews>
    <sheetView workbookViewId="0">
      <selection activeCell="U11" sqref="U1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6.7109375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9.5703125" customWidth="1"/>
    <col min="19" max="19" width="7.85546875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806" t="s">
        <v>3179</v>
      </c>
      <c r="B1" s="807"/>
      <c r="C1" s="807"/>
      <c r="D1" s="807"/>
      <c r="E1" s="807"/>
      <c r="F1" s="808"/>
      <c r="G1" s="177"/>
      <c r="H1" s="806" t="s">
        <v>2095</v>
      </c>
      <c r="I1" s="807"/>
      <c r="J1" s="807"/>
      <c r="K1" s="807"/>
      <c r="L1" s="807"/>
      <c r="M1" s="807"/>
      <c r="N1" s="807"/>
      <c r="O1" s="807"/>
      <c r="P1" s="808"/>
      <c r="Q1" s="809" t="s">
        <v>3377</v>
      </c>
      <c r="R1" s="810"/>
      <c r="S1" s="810"/>
      <c r="T1" s="810"/>
      <c r="U1" s="810"/>
      <c r="V1" s="810"/>
      <c r="W1" s="810"/>
      <c r="X1" s="811"/>
    </row>
    <row r="2" spans="1:24">
      <c r="A2" s="179" t="s">
        <v>3378</v>
      </c>
      <c r="B2" s="180" t="s">
        <v>3379</v>
      </c>
      <c r="C2" s="180" t="s">
        <v>5</v>
      </c>
      <c r="D2" s="180" t="s">
        <v>6</v>
      </c>
      <c r="E2" s="180" t="s">
        <v>7</v>
      </c>
      <c r="F2" s="180" t="s">
        <v>8</v>
      </c>
      <c r="G2" s="181" t="s">
        <v>10</v>
      </c>
      <c r="H2" s="182" t="s">
        <v>11</v>
      </c>
      <c r="I2" s="182" t="s">
        <v>12</v>
      </c>
      <c r="J2" s="182" t="s">
        <v>13</v>
      </c>
      <c r="K2" s="183" t="s">
        <v>14</v>
      </c>
      <c r="L2" s="183" t="s">
        <v>15</v>
      </c>
      <c r="M2" s="182" t="s">
        <v>16</v>
      </c>
      <c r="N2" s="182" t="s">
        <v>17</v>
      </c>
      <c r="O2" s="180" t="s">
        <v>44</v>
      </c>
      <c r="P2" s="180" t="s">
        <v>19</v>
      </c>
      <c r="Q2" s="180" t="s">
        <v>3380</v>
      </c>
      <c r="R2" s="180" t="s">
        <v>3381</v>
      </c>
      <c r="S2" s="180" t="s">
        <v>3382</v>
      </c>
      <c r="T2" s="180" t="s">
        <v>3383</v>
      </c>
      <c r="U2" s="180" t="s">
        <v>3384</v>
      </c>
      <c r="V2" s="180" t="s">
        <v>24</v>
      </c>
      <c r="W2" s="180" t="s">
        <v>3385</v>
      </c>
      <c r="X2" s="184" t="s">
        <v>3386</v>
      </c>
    </row>
    <row r="3" spans="1:24">
      <c r="A3" s="185" t="s">
        <v>187</v>
      </c>
      <c r="B3" s="186" t="s">
        <v>188</v>
      </c>
      <c r="C3" s="833" t="s">
        <v>3387</v>
      </c>
      <c r="D3" s="186" t="s">
        <v>3388</v>
      </c>
      <c r="E3" s="187">
        <v>45691.722222222219</v>
      </c>
      <c r="F3" s="188">
        <v>12.1</v>
      </c>
      <c r="G3" s="186" t="s">
        <v>519</v>
      </c>
      <c r="H3" s="186" t="s">
        <v>3389</v>
      </c>
      <c r="I3" s="186"/>
      <c r="J3" s="186"/>
      <c r="K3" s="186"/>
      <c r="L3" s="220">
        <v>161</v>
      </c>
      <c r="M3" s="186"/>
      <c r="N3" s="186"/>
      <c r="O3" s="186"/>
      <c r="P3" s="189">
        <f>I3+J3+K3+L3+M3+N3+O3</f>
        <v>161</v>
      </c>
      <c r="Q3" s="190" t="s">
        <v>33</v>
      </c>
      <c r="R3" s="186">
        <v>109791</v>
      </c>
      <c r="S3" s="186" t="s">
        <v>98</v>
      </c>
      <c r="T3" s="191" t="s">
        <v>35</v>
      </c>
      <c r="U3" s="186">
        <v>1010243</v>
      </c>
      <c r="V3" s="186" t="s">
        <v>213</v>
      </c>
      <c r="W3" s="192">
        <v>0.25</v>
      </c>
      <c r="X3" s="193" t="s">
        <v>3390</v>
      </c>
    </row>
    <row r="4" spans="1:24">
      <c r="A4" s="185" t="s">
        <v>187</v>
      </c>
      <c r="B4" s="186" t="s">
        <v>188</v>
      </c>
      <c r="C4" s="833"/>
      <c r="D4" s="186" t="s">
        <v>3388</v>
      </c>
      <c r="E4" s="187">
        <v>45691.722222222219</v>
      </c>
      <c r="F4" s="188">
        <v>12.1</v>
      </c>
      <c r="G4" s="186" t="s">
        <v>519</v>
      </c>
      <c r="H4" s="186" t="s">
        <v>3389</v>
      </c>
      <c r="I4" s="186"/>
      <c r="J4" s="186"/>
      <c r="K4" s="194"/>
      <c r="L4" s="220">
        <v>161</v>
      </c>
      <c r="M4" s="186"/>
      <c r="N4" s="186"/>
      <c r="O4" s="186"/>
      <c r="P4" s="189">
        <f t="shared" ref="P4:P8" si="0">I4+J4+K4+L4+M4+N4+O4</f>
        <v>161</v>
      </c>
      <c r="Q4" s="190" t="s">
        <v>33</v>
      </c>
      <c r="R4" s="186">
        <v>109792</v>
      </c>
      <c r="S4" s="186" t="s">
        <v>98</v>
      </c>
      <c r="T4" s="191" t="s">
        <v>35</v>
      </c>
      <c r="U4" s="186">
        <v>1010244</v>
      </c>
      <c r="V4" s="186" t="s">
        <v>213</v>
      </c>
      <c r="W4" s="192">
        <v>0.25</v>
      </c>
      <c r="X4" s="193" t="s">
        <v>3390</v>
      </c>
    </row>
    <row r="5" spans="1:24">
      <c r="A5" s="185" t="s">
        <v>187</v>
      </c>
      <c r="B5" s="186" t="s">
        <v>188</v>
      </c>
      <c r="C5" s="833" t="s">
        <v>3391</v>
      </c>
      <c r="D5" s="186" t="s">
        <v>3255</v>
      </c>
      <c r="E5" s="187">
        <v>45691.815972222219</v>
      </c>
      <c r="F5" s="188">
        <v>12.1</v>
      </c>
      <c r="G5" s="186" t="s">
        <v>153</v>
      </c>
      <c r="H5" s="186" t="s">
        <v>3389</v>
      </c>
      <c r="I5" s="186"/>
      <c r="J5" s="186"/>
      <c r="K5" s="186"/>
      <c r="L5" s="220">
        <v>46</v>
      </c>
      <c r="M5" s="220">
        <v>115</v>
      </c>
      <c r="N5" s="186"/>
      <c r="O5" s="186"/>
      <c r="P5" s="189">
        <f t="shared" si="0"/>
        <v>161</v>
      </c>
      <c r="Q5" s="190" t="s">
        <v>33</v>
      </c>
      <c r="R5" s="186">
        <v>109794</v>
      </c>
      <c r="S5" s="186" t="s">
        <v>98</v>
      </c>
      <c r="T5" s="191" t="s">
        <v>35</v>
      </c>
      <c r="U5" s="186">
        <v>1010245</v>
      </c>
      <c r="V5" s="186" t="s">
        <v>213</v>
      </c>
      <c r="W5" s="192">
        <v>0.25</v>
      </c>
      <c r="X5" s="193" t="s">
        <v>3390</v>
      </c>
    </row>
    <row r="6" spans="1:24">
      <c r="A6" s="185" t="s">
        <v>187</v>
      </c>
      <c r="B6" s="186" t="s">
        <v>188</v>
      </c>
      <c r="C6" s="833"/>
      <c r="D6" s="186" t="s">
        <v>3255</v>
      </c>
      <c r="E6" s="187">
        <v>45691.815972222219</v>
      </c>
      <c r="F6" s="188">
        <v>12.1</v>
      </c>
      <c r="G6" s="186" t="s">
        <v>519</v>
      </c>
      <c r="H6" s="186" t="s">
        <v>3389</v>
      </c>
      <c r="I6" s="186"/>
      <c r="J6" s="186"/>
      <c r="K6" s="220">
        <v>161</v>
      </c>
      <c r="L6" s="186"/>
      <c r="M6" s="186"/>
      <c r="N6" s="194"/>
      <c r="O6" s="186"/>
      <c r="P6" s="189">
        <f t="shared" si="0"/>
        <v>161</v>
      </c>
      <c r="Q6" s="186" t="s">
        <v>33</v>
      </c>
      <c r="R6" s="186">
        <v>109795</v>
      </c>
      <c r="S6" s="186" t="s">
        <v>98</v>
      </c>
      <c r="T6" s="191" t="s">
        <v>35</v>
      </c>
      <c r="U6" s="186">
        <v>1010246</v>
      </c>
      <c r="V6" s="186" t="s">
        <v>213</v>
      </c>
      <c r="W6" s="192">
        <v>0.25</v>
      </c>
      <c r="X6" s="193" t="s">
        <v>3390</v>
      </c>
    </row>
    <row r="7" spans="1:24">
      <c r="A7" s="185" t="s">
        <v>3225</v>
      </c>
      <c r="B7" s="186" t="s">
        <v>2316</v>
      </c>
      <c r="C7" s="186" t="s">
        <v>3392</v>
      </c>
      <c r="D7" s="186" t="s">
        <v>2960</v>
      </c>
      <c r="E7" s="187">
        <v>45691.263888888891</v>
      </c>
      <c r="F7" s="186">
        <v>12.3</v>
      </c>
      <c r="G7" s="186"/>
      <c r="H7" s="186"/>
      <c r="I7" s="186"/>
      <c r="J7" s="186"/>
      <c r="K7" s="220">
        <v>108</v>
      </c>
      <c r="L7" s="186"/>
      <c r="M7" s="186"/>
      <c r="N7" s="186"/>
      <c r="O7" s="186"/>
      <c r="P7" s="189">
        <f t="shared" si="0"/>
        <v>108</v>
      </c>
      <c r="Q7" s="186" t="s">
        <v>33</v>
      </c>
      <c r="R7" s="186">
        <v>109818</v>
      </c>
      <c r="S7" s="186" t="s">
        <v>98</v>
      </c>
      <c r="T7" s="38" t="s">
        <v>38</v>
      </c>
      <c r="U7" s="186">
        <v>1010248</v>
      </c>
      <c r="V7" s="186" t="s">
        <v>53</v>
      </c>
      <c r="W7" s="192">
        <v>0.25</v>
      </c>
      <c r="X7" s="193" t="s">
        <v>3393</v>
      </c>
    </row>
    <row r="8" spans="1:24">
      <c r="A8" s="185" t="s">
        <v>3394</v>
      </c>
      <c r="B8" s="221" t="s">
        <v>208</v>
      </c>
      <c r="C8" s="186" t="s">
        <v>3395</v>
      </c>
      <c r="D8" s="186" t="s">
        <v>3396</v>
      </c>
      <c r="E8" s="187">
        <v>45691.715277777781</v>
      </c>
      <c r="F8" s="186">
        <v>11.8</v>
      </c>
      <c r="G8" s="186" t="s">
        <v>153</v>
      </c>
      <c r="H8" s="186" t="s">
        <v>3389</v>
      </c>
      <c r="I8" s="186"/>
      <c r="J8" s="186"/>
      <c r="K8" s="186"/>
      <c r="L8" s="186"/>
      <c r="M8" s="220">
        <v>161</v>
      </c>
      <c r="N8" s="186"/>
      <c r="O8" s="186"/>
      <c r="P8" s="189">
        <f t="shared" si="0"/>
        <v>161</v>
      </c>
      <c r="Q8" s="161" t="s">
        <v>31</v>
      </c>
      <c r="R8" s="186">
        <v>109797</v>
      </c>
      <c r="S8" s="186" t="s">
        <v>3321</v>
      </c>
      <c r="T8" s="38" t="s">
        <v>38</v>
      </c>
      <c r="U8" s="186">
        <v>1010249</v>
      </c>
      <c r="V8" s="186" t="s">
        <v>53</v>
      </c>
      <c r="W8" s="219" t="s">
        <v>653</v>
      </c>
      <c r="X8" s="193" t="s">
        <v>3397</v>
      </c>
    </row>
    <row r="9" spans="1:24">
      <c r="A9" s="78"/>
      <c r="B9" s="79"/>
      <c r="C9" s="79"/>
      <c r="D9" s="79"/>
      <c r="E9" s="79"/>
      <c r="F9" s="79"/>
      <c r="G9" s="79"/>
      <c r="H9" s="178">
        <v>0</v>
      </c>
      <c r="I9" s="178">
        <v>0</v>
      </c>
      <c r="J9" s="80">
        <f t="shared" ref="J9:O9" si="1">SUM(J3:J8)</f>
        <v>0</v>
      </c>
      <c r="K9" s="80">
        <f t="shared" si="1"/>
        <v>269</v>
      </c>
      <c r="L9" s="80">
        <f t="shared" si="1"/>
        <v>368</v>
      </c>
      <c r="M9" s="80">
        <f t="shared" si="1"/>
        <v>276</v>
      </c>
      <c r="N9" s="80">
        <f t="shared" si="1"/>
        <v>0</v>
      </c>
      <c r="O9" s="80">
        <f t="shared" si="1"/>
        <v>0</v>
      </c>
      <c r="P9" s="80">
        <f>SUM(P3:P8)</f>
        <v>913</v>
      </c>
      <c r="Q9" s="79"/>
      <c r="R9" s="79"/>
      <c r="S9" s="79"/>
      <c r="T9" s="79"/>
      <c r="U9" s="79"/>
      <c r="V9" s="79"/>
      <c r="W9" s="79"/>
      <c r="X9" s="79"/>
    </row>
    <row r="10" spans="1:24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>
      <c r="A11" s="36" t="s">
        <v>35</v>
      </c>
      <c r="B11" s="812" t="s">
        <v>36</v>
      </c>
      <c r="C11" s="813"/>
      <c r="D11" s="37"/>
      <c r="E11" s="814" t="s">
        <v>37</v>
      </c>
      <c r="F11" s="817" t="s">
        <v>3398</v>
      </c>
      <c r="G11" s="818"/>
      <c r="H11" s="818"/>
      <c r="I11" s="818"/>
      <c r="J11" s="818"/>
      <c r="K11" s="819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4">
      <c r="A12" s="38" t="s">
        <v>38</v>
      </c>
      <c r="B12" s="826" t="s">
        <v>39</v>
      </c>
      <c r="C12" s="827"/>
      <c r="D12" s="37"/>
      <c r="E12" s="815"/>
      <c r="F12" s="820"/>
      <c r="G12" s="821"/>
      <c r="H12" s="821"/>
      <c r="I12" s="821"/>
      <c r="J12" s="821"/>
      <c r="K12" s="822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>
      <c r="A13" s="39" t="s">
        <v>40</v>
      </c>
      <c r="B13" s="828"/>
      <c r="C13" s="829"/>
      <c r="D13" s="37"/>
      <c r="E13" s="816"/>
      <c r="F13" s="823"/>
      <c r="G13" s="824"/>
      <c r="H13" s="824"/>
      <c r="I13" s="824"/>
      <c r="J13" s="824"/>
      <c r="K13" s="825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</row>
    <row r="15" spans="1:24" ht="27">
      <c r="A15" s="830" t="s">
        <v>42</v>
      </c>
      <c r="B15" s="831"/>
      <c r="C15" s="831"/>
      <c r="D15" s="831"/>
      <c r="E15" s="831"/>
      <c r="F15" s="832"/>
      <c r="G15" s="33"/>
      <c r="H15" s="830" t="s">
        <v>43</v>
      </c>
      <c r="I15" s="831"/>
      <c r="J15" s="831"/>
      <c r="K15" s="831"/>
      <c r="L15" s="831"/>
      <c r="M15" s="831"/>
      <c r="N15" s="831"/>
      <c r="O15" s="831"/>
      <c r="P15" s="832"/>
      <c r="Q15" s="830" t="s">
        <v>2</v>
      </c>
      <c r="R15" s="831"/>
      <c r="S15" s="831"/>
      <c r="T15" s="831"/>
      <c r="U15" s="831"/>
      <c r="V15" s="831"/>
      <c r="W15" s="831"/>
      <c r="X15" s="832"/>
    </row>
    <row r="16" spans="1:24">
      <c r="A16" s="23" t="s">
        <v>3378</v>
      </c>
      <c r="B16" s="24" t="s">
        <v>3379</v>
      </c>
      <c r="C16" s="24" t="s">
        <v>5</v>
      </c>
      <c r="D16" s="24" t="s">
        <v>3399</v>
      </c>
      <c r="E16" s="24" t="s">
        <v>7</v>
      </c>
      <c r="F16" s="24" t="s">
        <v>8</v>
      </c>
      <c r="G16" s="24" t="s">
        <v>3400</v>
      </c>
      <c r="H16" s="48" t="s">
        <v>11</v>
      </c>
      <c r="I16" s="48" t="s">
        <v>12</v>
      </c>
      <c r="J16" s="48" t="s">
        <v>13</v>
      </c>
      <c r="K16" s="49" t="s">
        <v>14</v>
      </c>
      <c r="L16" s="49" t="s">
        <v>15</v>
      </c>
      <c r="M16" s="48" t="s">
        <v>16</v>
      </c>
      <c r="N16" s="48" t="s">
        <v>17</v>
      </c>
      <c r="O16" s="24" t="s">
        <v>44</v>
      </c>
      <c r="P16" s="24" t="s">
        <v>19</v>
      </c>
      <c r="Q16" s="24" t="s">
        <v>3380</v>
      </c>
      <c r="R16" s="24" t="s">
        <v>3381</v>
      </c>
      <c r="S16" s="24" t="s">
        <v>3382</v>
      </c>
      <c r="T16" s="24" t="s">
        <v>3383</v>
      </c>
      <c r="U16" s="24" t="s">
        <v>3384</v>
      </c>
      <c r="V16" s="24" t="s">
        <v>24</v>
      </c>
      <c r="W16" s="24" t="s">
        <v>3385</v>
      </c>
      <c r="X16" s="24" t="s">
        <v>3386</v>
      </c>
    </row>
    <row r="17" spans="1:2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9">
        <f>H17+I17+J17+K17+L17+M17+N17+O17</f>
        <v>0</v>
      </c>
      <c r="Q17" s="27"/>
      <c r="R17" s="27"/>
      <c r="S17" s="27"/>
      <c r="T17" s="27"/>
      <c r="U17" s="27"/>
      <c r="V17" s="27"/>
      <c r="W17" s="27"/>
      <c r="X17" s="27"/>
    </row>
    <row r="18" spans="1:24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9">
        <f>H18+I18+J18+K18+L18+M18+N18+O18</f>
        <v>0</v>
      </c>
      <c r="Q18" s="27"/>
      <c r="R18" s="27"/>
      <c r="S18" s="27"/>
      <c r="T18" s="27"/>
      <c r="U18" s="27"/>
      <c r="V18" s="27"/>
      <c r="W18" s="27"/>
      <c r="X18" s="27"/>
    </row>
    <row r="19" spans="1:24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9">
        <f>H19+I19+J19+K19+L19+M19+N19+O19</f>
        <v>0</v>
      </c>
      <c r="Q19" s="27"/>
      <c r="R19" s="27"/>
      <c r="S19" s="27"/>
      <c r="T19" s="27"/>
      <c r="U19" s="27"/>
      <c r="V19" s="27"/>
      <c r="W19" s="27"/>
      <c r="X19" s="27"/>
    </row>
    <row r="20" spans="1:24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9">
        <f>H20+I20+J20+K20+L20+M20+N20+O20</f>
        <v>0</v>
      </c>
      <c r="Q20" s="27"/>
      <c r="R20" s="27"/>
      <c r="S20" s="27"/>
      <c r="T20" s="27"/>
      <c r="U20" s="27"/>
      <c r="V20" s="27"/>
      <c r="W20" s="27"/>
      <c r="X20" s="27"/>
    </row>
    <row r="21" spans="1:24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146"/>
      <c r="O21" s="27"/>
      <c r="P21" s="29">
        <f>H21+I21+J21+K21+L21+M21+N21+O21</f>
        <v>0</v>
      </c>
      <c r="Q21" s="27"/>
      <c r="R21" s="27"/>
      <c r="S21" s="27"/>
      <c r="T21" s="27"/>
      <c r="U21" s="27"/>
      <c r="V21" s="27"/>
      <c r="W21" s="27"/>
      <c r="X21" s="27"/>
    </row>
    <row r="22" spans="1:24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9">
        <f>H22+I22+J22+K22+L22+M22+N22+O22</f>
        <v>0</v>
      </c>
      <c r="Q22" s="27"/>
      <c r="R22" s="27"/>
      <c r="S22" s="27"/>
      <c r="T22" s="27"/>
      <c r="U22" s="27"/>
      <c r="V22" s="27"/>
      <c r="W22" s="27"/>
      <c r="X22" s="27"/>
    </row>
    <row r="23" spans="1:24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9">
        <f>H23+I23+J23+K23+L23+M23+N23+O23</f>
        <v>0</v>
      </c>
      <c r="Q23" s="27"/>
      <c r="R23" s="27"/>
      <c r="S23" s="27"/>
      <c r="T23" s="27"/>
      <c r="U23" s="27"/>
      <c r="V23" s="27"/>
      <c r="W23" s="27"/>
      <c r="X23" s="27"/>
    </row>
    <row r="24" spans="1:24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9">
        <f>H24+I24+J24+K24+L24+M24+N24+O24</f>
        <v>0</v>
      </c>
      <c r="Q24" s="27"/>
      <c r="R24" s="27"/>
      <c r="S24" s="27"/>
      <c r="T24" s="27"/>
      <c r="U24" s="27"/>
      <c r="V24" s="27"/>
      <c r="W24" s="27"/>
      <c r="X24" s="27"/>
    </row>
    <row r="25" spans="1:24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9">
        <f>H25+I25+J25+K25+L25+M25+N25+O25</f>
        <v>0</v>
      </c>
      <c r="Q25" s="27"/>
      <c r="R25" s="27"/>
      <c r="S25" s="27"/>
      <c r="T25" s="27"/>
      <c r="U25" s="27"/>
      <c r="V25" s="27"/>
      <c r="W25" s="27"/>
      <c r="X25" s="27"/>
    </row>
    <row r="26" spans="1:24">
      <c r="A26" s="32"/>
      <c r="B26" s="33"/>
      <c r="C26" s="33"/>
      <c r="D26" s="33"/>
      <c r="E26" s="33"/>
      <c r="F26" s="33"/>
      <c r="G26" s="33"/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34">
        <v>0</v>
      </c>
      <c r="Q26" s="33"/>
      <c r="R26" s="33"/>
      <c r="S26" s="33"/>
      <c r="T26" s="33"/>
      <c r="U26" s="33"/>
      <c r="V26" s="33"/>
      <c r="W26" s="33"/>
      <c r="X26" s="33"/>
    </row>
  </sheetData>
  <mergeCells count="13">
    <mergeCell ref="A15:F15"/>
    <mergeCell ref="H15:P15"/>
    <mergeCell ref="Q15:X15"/>
    <mergeCell ref="C3:C4"/>
    <mergeCell ref="C5:C6"/>
    <mergeCell ref="A1:F1"/>
    <mergeCell ref="H1:P1"/>
    <mergeCell ref="Q1:X1"/>
    <mergeCell ref="B11:C11"/>
    <mergeCell ref="E11:E13"/>
    <mergeCell ref="F11:K13"/>
    <mergeCell ref="B12:C12"/>
    <mergeCell ref="B13:C13"/>
  </mergeCells>
  <conditionalFormatting sqref="V17:V25 V3:V8">
    <cfRule type="containsText" dxfId="52" priority="1" operator="containsText" text="Terminal 1">
      <formula>NOT(ISERROR(SEARCH("Terminal 1",V3)))</formula>
    </cfRule>
    <cfRule type="containsText" dxfId="51" priority="2" operator="containsText" text="OSCC">
      <formula>NOT(ISERROR(SEARCH("OSCC",V3)))</formula>
    </cfRule>
    <cfRule type="containsText" dxfId="50" priority="3" operator="containsText" text="GPC">
      <formula>NOT(ISERROR(SEARCH("GPC",V3)))</formula>
    </cfRule>
    <cfRule type="containsText" dxfId="49" priority="4" operator="containsText" text="Helsinki">
      <formula>NOT(ISERROR(SEARCH("Helsinki",V3)))</formula>
    </cfRule>
  </conditionalFormatting>
  <dataValidations count="1">
    <dataValidation type="list" showInputMessage="1" showErrorMessage="1" sqref="V17:V25 V3:V8" xr:uid="{F1822B79-BC7A-4492-B2B1-BE659F80733E}">
      <formula1>"GPC, OSCC, Terminal 1, Helsinki"</formula1>
    </dataValidation>
  </dataValidations>
  <pageMargins left="0.7" right="0.7" top="0.75" bottom="0.75" header="0.3" footer="0.3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D0FE-31F8-48AB-ABC5-F5F8C5C59D3D}">
  <dimension ref="A1:AH28"/>
  <sheetViews>
    <sheetView workbookViewId="0">
      <selection activeCell="M13" sqref="M13"/>
    </sheetView>
  </sheetViews>
  <sheetFormatPr defaultRowHeight="15"/>
  <cols>
    <col min="1" max="1" width="15" bestFit="1" customWidth="1"/>
    <col min="2" max="2" width="9.1406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9.7109375" customWidth="1"/>
    <col min="19" max="19" width="11.42578125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8" max="28" width="10.42578125" bestFit="1" customWidth="1"/>
  </cols>
  <sheetData>
    <row r="1" spans="1:34" ht="27">
      <c r="A1" s="795" t="s">
        <v>3190</v>
      </c>
      <c r="B1" s="795"/>
      <c r="C1" s="795"/>
      <c r="D1" s="795"/>
      <c r="E1" s="795"/>
      <c r="F1" s="805"/>
      <c r="G1" s="176"/>
      <c r="H1" s="795" t="s">
        <v>3401</v>
      </c>
      <c r="I1" s="795"/>
      <c r="J1" s="795"/>
      <c r="K1" s="795"/>
      <c r="L1" s="795"/>
      <c r="M1" s="795"/>
      <c r="N1" s="795"/>
      <c r="O1" s="795"/>
      <c r="P1" s="805"/>
      <c r="Q1" s="795" t="s">
        <v>3402</v>
      </c>
      <c r="R1" s="795"/>
      <c r="S1" s="795"/>
      <c r="T1" s="795"/>
      <c r="U1" s="795"/>
      <c r="V1" s="795"/>
      <c r="W1" s="795"/>
      <c r="X1" s="805"/>
    </row>
    <row r="2" spans="1:34" ht="23.25">
      <c r="A2" s="195" t="s">
        <v>3</v>
      </c>
      <c r="B2" s="195" t="s">
        <v>4</v>
      </c>
      <c r="C2" s="195" t="s">
        <v>5</v>
      </c>
      <c r="D2" s="195" t="s">
        <v>6</v>
      </c>
      <c r="E2" s="195" t="s">
        <v>7</v>
      </c>
      <c r="F2" s="195" t="s">
        <v>8</v>
      </c>
      <c r="G2" s="196" t="s">
        <v>10</v>
      </c>
      <c r="H2" s="197" t="s">
        <v>11</v>
      </c>
      <c r="I2" s="197" t="s">
        <v>12</v>
      </c>
      <c r="J2" s="197" t="s">
        <v>13</v>
      </c>
      <c r="K2" s="197" t="s">
        <v>14</v>
      </c>
      <c r="L2" s="197" t="s">
        <v>15</v>
      </c>
      <c r="M2" s="197" t="s">
        <v>16</v>
      </c>
      <c r="N2" s="197" t="s">
        <v>17</v>
      </c>
      <c r="O2" s="198" t="s">
        <v>44</v>
      </c>
      <c r="P2" s="195" t="s">
        <v>19</v>
      </c>
      <c r="Q2" s="195" t="s">
        <v>20</v>
      </c>
      <c r="R2" s="195" t="s">
        <v>9</v>
      </c>
      <c r="S2" s="195" t="s">
        <v>21</v>
      </c>
      <c r="T2" s="195" t="s">
        <v>24</v>
      </c>
      <c r="U2" s="195" t="s">
        <v>27</v>
      </c>
      <c r="V2" s="195" t="s">
        <v>28</v>
      </c>
      <c r="W2" s="195" t="s">
        <v>29</v>
      </c>
      <c r="X2" s="195" t="s">
        <v>30</v>
      </c>
    </row>
    <row r="3" spans="1:34">
      <c r="A3" s="199" t="s">
        <v>788</v>
      </c>
      <c r="B3" s="199" t="s">
        <v>66</v>
      </c>
      <c r="C3" s="218" t="s">
        <v>3403</v>
      </c>
      <c r="D3" s="199" t="s">
        <v>225</v>
      </c>
      <c r="E3" s="199" t="s">
        <v>3404</v>
      </c>
      <c r="F3" s="199">
        <v>10.3</v>
      </c>
      <c r="G3" s="200"/>
      <c r="H3" s="199"/>
      <c r="I3" s="199"/>
      <c r="J3" s="199"/>
      <c r="K3" s="218">
        <v>161</v>
      </c>
      <c r="L3" s="199"/>
      <c r="M3" s="199"/>
      <c r="N3" s="199"/>
      <c r="O3" s="199"/>
      <c r="P3" s="201">
        <f>SUM(H3:O3)</f>
        <v>161</v>
      </c>
      <c r="Q3" s="202" t="s">
        <v>31</v>
      </c>
      <c r="R3" s="186">
        <v>109786</v>
      </c>
      <c r="S3" s="203" t="s">
        <v>32</v>
      </c>
      <c r="T3" s="204"/>
      <c r="U3" s="204">
        <v>1010180</v>
      </c>
      <c r="V3" s="204" t="s">
        <v>53</v>
      </c>
      <c r="W3" s="204" t="s">
        <v>653</v>
      </c>
      <c r="X3" s="204" t="s">
        <v>3405</v>
      </c>
    </row>
    <row r="4" spans="1:34">
      <c r="A4" s="158" t="s">
        <v>788</v>
      </c>
      <c r="B4" s="158" t="s">
        <v>66</v>
      </c>
      <c r="C4" s="207" t="s">
        <v>3406</v>
      </c>
      <c r="D4" s="158" t="s">
        <v>225</v>
      </c>
      <c r="E4" s="158" t="s">
        <v>3404</v>
      </c>
      <c r="F4" s="158">
        <v>10.3</v>
      </c>
      <c r="G4" s="159"/>
      <c r="H4" s="158"/>
      <c r="I4" s="158"/>
      <c r="J4" s="158"/>
      <c r="K4" s="207">
        <v>54</v>
      </c>
      <c r="L4" s="207">
        <v>107</v>
      </c>
      <c r="M4" s="158"/>
      <c r="N4" s="158"/>
      <c r="O4" s="158"/>
      <c r="P4" s="160">
        <f t="shared" ref="P4:P7" si="0">SUM(H4:O4)</f>
        <v>161</v>
      </c>
      <c r="Q4" s="161" t="s">
        <v>31</v>
      </c>
      <c r="R4" s="186">
        <v>109787</v>
      </c>
      <c r="S4" s="163" t="s">
        <v>32</v>
      </c>
      <c r="T4" s="162"/>
      <c r="U4" s="162">
        <v>1010181</v>
      </c>
      <c r="V4" s="162" t="s">
        <v>53</v>
      </c>
      <c r="W4" s="162" t="s">
        <v>653</v>
      </c>
      <c r="X4" s="162" t="s">
        <v>3405</v>
      </c>
    </row>
    <row r="5" spans="1:34" ht="23.25">
      <c r="A5" s="158" t="s">
        <v>1771</v>
      </c>
      <c r="B5" s="158" t="s">
        <v>3407</v>
      </c>
      <c r="C5" s="215" t="s">
        <v>3408</v>
      </c>
      <c r="D5" s="211" t="s">
        <v>3409</v>
      </c>
      <c r="E5" s="211" t="s">
        <v>3410</v>
      </c>
      <c r="F5" s="211">
        <v>11.3</v>
      </c>
      <c r="G5" s="159"/>
      <c r="H5" s="158"/>
      <c r="I5" s="158"/>
      <c r="J5" s="158"/>
      <c r="K5" s="158"/>
      <c r="L5" s="207">
        <v>161</v>
      </c>
      <c r="M5" s="158"/>
      <c r="N5" s="158"/>
      <c r="O5" s="158"/>
      <c r="P5" s="160">
        <f t="shared" si="0"/>
        <v>161</v>
      </c>
      <c r="Q5" s="161" t="s">
        <v>31</v>
      </c>
      <c r="R5" s="186">
        <v>109788</v>
      </c>
      <c r="S5" s="163" t="s">
        <v>32</v>
      </c>
      <c r="T5" s="162"/>
      <c r="U5" s="162">
        <v>1010182</v>
      </c>
      <c r="V5" s="162" t="s">
        <v>53</v>
      </c>
      <c r="W5" s="205" t="s">
        <v>653</v>
      </c>
      <c r="X5" s="162" t="s">
        <v>3411</v>
      </c>
    </row>
    <row r="6" spans="1:34" ht="23.25">
      <c r="A6" s="158" t="s">
        <v>187</v>
      </c>
      <c r="B6" s="209" t="s">
        <v>456</v>
      </c>
      <c r="C6" s="216" t="s">
        <v>3412</v>
      </c>
      <c r="D6" s="208" t="s">
        <v>458</v>
      </c>
      <c r="E6" s="208" t="s">
        <v>3413</v>
      </c>
      <c r="F6" s="211">
        <v>12.3</v>
      </c>
      <c r="G6" s="210" t="s">
        <v>153</v>
      </c>
      <c r="H6" s="158"/>
      <c r="I6" s="158"/>
      <c r="J6" s="158"/>
      <c r="K6" s="158"/>
      <c r="L6" s="158"/>
      <c r="M6" s="207">
        <v>81</v>
      </c>
      <c r="N6" s="217">
        <v>80</v>
      </c>
      <c r="O6" s="158"/>
      <c r="P6" s="160">
        <f t="shared" si="0"/>
        <v>161</v>
      </c>
      <c r="Q6" s="160" t="s">
        <v>33</v>
      </c>
      <c r="R6" s="186">
        <v>109789</v>
      </c>
      <c r="S6" s="160" t="s">
        <v>34</v>
      </c>
      <c r="T6" s="162"/>
      <c r="U6" s="162">
        <v>1010183</v>
      </c>
      <c r="V6" s="162" t="s">
        <v>213</v>
      </c>
      <c r="W6" s="206">
        <v>0.25</v>
      </c>
      <c r="X6" s="162" t="s">
        <v>3414</v>
      </c>
      <c r="AH6" s="158" t="s">
        <v>3415</v>
      </c>
    </row>
    <row r="7" spans="1:34" ht="58.5">
      <c r="A7" s="158" t="s">
        <v>187</v>
      </c>
      <c r="B7" s="209" t="s">
        <v>456</v>
      </c>
      <c r="C7" s="216" t="s">
        <v>3416</v>
      </c>
      <c r="D7" s="208" t="s">
        <v>458</v>
      </c>
      <c r="E7" s="212" t="s">
        <v>3413</v>
      </c>
      <c r="F7" s="208">
        <v>12.3</v>
      </c>
      <c r="G7" s="210" t="s">
        <v>153</v>
      </c>
      <c r="H7" s="158"/>
      <c r="I7" s="158"/>
      <c r="J7" s="158"/>
      <c r="K7" s="158"/>
      <c r="L7" s="207">
        <v>161</v>
      </c>
      <c r="M7" s="158"/>
      <c r="N7" s="158"/>
      <c r="O7" s="158"/>
      <c r="P7" s="160">
        <f t="shared" si="0"/>
        <v>161</v>
      </c>
      <c r="Q7" s="160" t="s">
        <v>33</v>
      </c>
      <c r="R7" s="186">
        <v>109790</v>
      </c>
      <c r="S7" s="160" t="s">
        <v>34</v>
      </c>
      <c r="T7" s="162"/>
      <c r="U7" s="162">
        <v>1010184</v>
      </c>
      <c r="V7" s="162" t="s">
        <v>213</v>
      </c>
      <c r="W7" s="206">
        <v>0.25</v>
      </c>
      <c r="X7" s="162" t="s">
        <v>3414</v>
      </c>
      <c r="AH7" s="207" t="s">
        <v>3417</v>
      </c>
    </row>
    <row r="8" spans="1:34" ht="23.25">
      <c r="A8" s="158" t="s">
        <v>3418</v>
      </c>
      <c r="B8" s="158" t="s">
        <v>3419</v>
      </c>
      <c r="C8" s="199"/>
      <c r="D8" s="199"/>
      <c r="E8" s="213"/>
      <c r="F8" s="208"/>
      <c r="G8" s="210"/>
      <c r="H8" s="158"/>
      <c r="I8" s="158"/>
      <c r="J8" s="158"/>
      <c r="K8" s="158"/>
      <c r="L8" s="158"/>
      <c r="M8" s="158"/>
      <c r="N8" s="158"/>
      <c r="O8" s="158"/>
      <c r="P8" s="160">
        <v>161</v>
      </c>
      <c r="Q8" s="160" t="s">
        <v>33</v>
      </c>
      <c r="R8" s="160"/>
      <c r="S8" s="160" t="s">
        <v>34</v>
      </c>
      <c r="T8" s="162"/>
      <c r="U8" s="162"/>
      <c r="V8" s="162"/>
      <c r="W8" s="162"/>
      <c r="X8" s="162"/>
    </row>
    <row r="9" spans="1:34">
      <c r="A9" s="164" t="s">
        <v>19</v>
      </c>
      <c r="B9" s="165"/>
      <c r="C9" s="165"/>
      <c r="D9" s="165"/>
      <c r="E9" s="164"/>
      <c r="F9" s="214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215</v>
      </c>
      <c r="L9" s="164">
        <f>SUM(L3:L8)</f>
        <v>429</v>
      </c>
      <c r="M9" s="164">
        <f>SUM(M3:M8)</f>
        <v>81</v>
      </c>
      <c r="N9" s="164">
        <f>SUM(N3:N8)</f>
        <v>80</v>
      </c>
      <c r="O9" s="164">
        <f>SUM(O3:O8)</f>
        <v>0</v>
      </c>
      <c r="P9" s="164">
        <f>SUM(P3:P8)</f>
        <v>966</v>
      </c>
      <c r="Q9" s="165"/>
      <c r="R9" s="165"/>
      <c r="S9" s="165"/>
      <c r="T9" s="165"/>
      <c r="U9" s="165"/>
      <c r="V9" s="165"/>
      <c r="W9" s="165"/>
      <c r="X9" s="165"/>
    </row>
    <row r="10" spans="1:34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</row>
    <row r="11" spans="1:34">
      <c r="A11" s="167" t="s">
        <v>35</v>
      </c>
      <c r="B11" s="797" t="s">
        <v>36</v>
      </c>
      <c r="C11" s="797"/>
      <c r="D11" s="153"/>
      <c r="E11" s="798" t="s">
        <v>37</v>
      </c>
      <c r="F11" s="799"/>
      <c r="G11" s="800"/>
      <c r="H11" s="800"/>
      <c r="I11" s="800"/>
      <c r="J11" s="800"/>
      <c r="K11" s="800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</row>
    <row r="12" spans="1:34">
      <c r="A12" s="168" t="s">
        <v>38</v>
      </c>
      <c r="B12" s="801" t="s">
        <v>39</v>
      </c>
      <c r="C12" s="801"/>
      <c r="D12" s="153"/>
      <c r="E12" s="798"/>
      <c r="F12" s="800"/>
      <c r="G12" s="800"/>
      <c r="H12" s="800"/>
      <c r="I12" s="800"/>
      <c r="J12" s="800"/>
      <c r="K12" s="800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</row>
    <row r="13" spans="1:34">
      <c r="A13" s="169" t="s">
        <v>40</v>
      </c>
      <c r="B13" s="802"/>
      <c r="C13" s="802"/>
      <c r="D13" s="153"/>
      <c r="E13" s="798"/>
      <c r="F13" s="800"/>
      <c r="G13" s="800"/>
      <c r="H13" s="800"/>
      <c r="I13" s="800"/>
      <c r="J13" s="800"/>
      <c r="K13" s="800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</row>
    <row r="14" spans="1:34">
      <c r="A14" s="171"/>
      <c r="B14" s="171"/>
      <c r="C14" s="171"/>
      <c r="D14" s="171"/>
      <c r="E14" s="171"/>
      <c r="F14" s="171"/>
      <c r="G14" s="171"/>
      <c r="H14" s="222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</row>
    <row r="15" spans="1:34" ht="27">
      <c r="A15" s="794" t="s">
        <v>42</v>
      </c>
      <c r="B15" s="795"/>
      <c r="C15" s="795"/>
      <c r="D15" s="795"/>
      <c r="E15" s="795"/>
      <c r="F15" s="796"/>
      <c r="G15" s="170"/>
      <c r="H15" s="739" t="s">
        <v>43</v>
      </c>
      <c r="I15" s="730"/>
      <c r="J15" s="730"/>
      <c r="K15" s="730"/>
      <c r="L15" s="730"/>
      <c r="M15" s="730"/>
      <c r="N15" s="730"/>
      <c r="O15" s="730"/>
      <c r="P15" s="740"/>
      <c r="Q15" s="794" t="s">
        <v>2</v>
      </c>
      <c r="R15" s="795"/>
      <c r="S15" s="795"/>
      <c r="T15" s="795"/>
      <c r="U15" s="795"/>
      <c r="V15" s="795"/>
      <c r="W15" s="795"/>
      <c r="X15" s="796"/>
    </row>
    <row r="16" spans="1:34" ht="23.25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154" t="s">
        <v>20</v>
      </c>
      <c r="R16" s="154" t="s">
        <v>9</v>
      </c>
      <c r="S16" s="154" t="s">
        <v>21</v>
      </c>
      <c r="T16" s="154" t="s">
        <v>24</v>
      </c>
      <c r="U16" s="154" t="s">
        <v>27</v>
      </c>
      <c r="V16" s="154" t="s">
        <v>28</v>
      </c>
      <c r="W16" s="154" t="s">
        <v>29</v>
      </c>
      <c r="X16" s="154" t="s">
        <v>30</v>
      </c>
    </row>
    <row r="17" spans="1:24">
      <c r="A17" s="158"/>
      <c r="B17" s="158"/>
      <c r="C17" s="158"/>
      <c r="D17" s="158" t="s">
        <v>45</v>
      </c>
      <c r="E17" s="158"/>
      <c r="F17" s="158"/>
      <c r="G17" s="159"/>
      <c r="H17" s="158"/>
      <c r="I17" s="158"/>
      <c r="J17" s="158"/>
      <c r="K17" s="158"/>
      <c r="L17" s="158"/>
      <c r="M17" s="158"/>
      <c r="N17" s="158"/>
      <c r="O17" s="158"/>
      <c r="P17" s="160">
        <f>SUM(H17:O17)</f>
        <v>0</v>
      </c>
      <c r="Q17" s="161" t="s">
        <v>31</v>
      </c>
      <c r="R17" s="160"/>
      <c r="S17" s="160" t="s">
        <v>32</v>
      </c>
      <c r="T17" s="162"/>
      <c r="U17" s="162"/>
      <c r="V17" s="162"/>
      <c r="W17" s="162"/>
      <c r="X17" s="162"/>
    </row>
    <row r="18" spans="1:24">
      <c r="A18" s="158"/>
      <c r="B18" s="158"/>
      <c r="C18" s="158"/>
      <c r="D18" s="158"/>
      <c r="E18" s="158"/>
      <c r="F18" s="158"/>
      <c r="G18" s="159"/>
      <c r="H18" s="158"/>
      <c r="I18" s="158"/>
      <c r="J18" s="158"/>
      <c r="K18" s="158"/>
      <c r="L18" s="158"/>
      <c r="M18" s="158"/>
      <c r="N18" s="158"/>
      <c r="O18" s="158"/>
      <c r="P18" s="160">
        <f>SUM(H18:O18)</f>
        <v>0</v>
      </c>
      <c r="Q18" s="161" t="s">
        <v>31</v>
      </c>
      <c r="R18" s="160"/>
      <c r="S18" s="160" t="s">
        <v>32</v>
      </c>
      <c r="T18" s="162"/>
      <c r="U18" s="162"/>
      <c r="V18" s="162"/>
      <c r="W18" s="162"/>
      <c r="X18" s="162"/>
    </row>
    <row r="19" spans="1:24">
      <c r="A19" s="158"/>
      <c r="B19" s="158"/>
      <c r="C19" s="158"/>
      <c r="D19" s="158"/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160" t="s">
        <v>33</v>
      </c>
      <c r="R19" s="160"/>
      <c r="S19" s="163" t="s">
        <v>32</v>
      </c>
      <c r="T19" s="162"/>
      <c r="U19" s="162"/>
      <c r="V19" s="162"/>
      <c r="W19" s="162"/>
      <c r="X19" s="162"/>
    </row>
    <row r="20" spans="1:24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160" t="s">
        <v>33</v>
      </c>
      <c r="R20" s="160"/>
      <c r="S20" s="160" t="s">
        <v>34</v>
      </c>
      <c r="T20" s="162"/>
      <c r="U20" s="162"/>
      <c r="V20" s="162"/>
      <c r="W20" s="162"/>
      <c r="X20" s="162"/>
    </row>
    <row r="21" spans="1:24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0" t="s">
        <v>33</v>
      </c>
      <c r="R21" s="160"/>
      <c r="S21" s="160" t="s">
        <v>34</v>
      </c>
      <c r="T21" s="162"/>
      <c r="U21" s="162"/>
      <c r="V21" s="162"/>
      <c r="W21" s="162"/>
      <c r="X21" s="162"/>
    </row>
    <row r="22" spans="1:24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0" t="s">
        <v>33</v>
      </c>
      <c r="R22" s="160"/>
      <c r="S22" s="160" t="s">
        <v>34</v>
      </c>
      <c r="T22" s="162"/>
      <c r="U22" s="162"/>
      <c r="V22" s="162"/>
      <c r="W22" s="162"/>
      <c r="X22" s="162"/>
    </row>
    <row r="23" spans="1:24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0" t="s">
        <v>33</v>
      </c>
      <c r="R23" s="160"/>
      <c r="S23" s="160" t="s">
        <v>34</v>
      </c>
      <c r="T23" s="162"/>
      <c r="U23" s="162"/>
      <c r="V23" s="162"/>
      <c r="W23" s="162"/>
      <c r="X23" s="162"/>
    </row>
    <row r="24" spans="1:24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5"/>
      <c r="R24" s="165"/>
      <c r="S24" s="165"/>
      <c r="T24" s="165"/>
      <c r="U24" s="165"/>
      <c r="V24" s="165"/>
      <c r="W24" s="165"/>
      <c r="X24" s="165"/>
    </row>
    <row r="25" spans="1:24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</row>
    <row r="26" spans="1:24">
      <c r="A26" s="167" t="s">
        <v>35</v>
      </c>
      <c r="B26" s="797" t="s">
        <v>36</v>
      </c>
      <c r="C26" s="797"/>
      <c r="D26" s="153"/>
      <c r="E26" s="798" t="s">
        <v>37</v>
      </c>
      <c r="F26" s="799"/>
      <c r="G26" s="800"/>
      <c r="H26" s="800"/>
      <c r="I26" s="800"/>
      <c r="J26" s="800"/>
      <c r="K26" s="800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</row>
    <row r="27" spans="1:24">
      <c r="A27" s="168" t="s">
        <v>38</v>
      </c>
      <c r="B27" s="801" t="s">
        <v>39</v>
      </c>
      <c r="C27" s="801"/>
      <c r="D27" s="153"/>
      <c r="E27" s="798"/>
      <c r="F27" s="800"/>
      <c r="G27" s="800"/>
      <c r="H27" s="800"/>
      <c r="I27" s="800"/>
      <c r="J27" s="800"/>
      <c r="K27" s="800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</row>
    <row r="28" spans="1:24">
      <c r="A28" s="169" t="s">
        <v>40</v>
      </c>
      <c r="B28" s="802"/>
      <c r="C28" s="802"/>
      <c r="D28" s="153"/>
      <c r="E28" s="798"/>
      <c r="F28" s="800"/>
      <c r="G28" s="800"/>
      <c r="H28" s="800"/>
      <c r="I28" s="800"/>
      <c r="J28" s="800"/>
      <c r="K28" s="800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</row>
  </sheetData>
  <mergeCells count="16">
    <mergeCell ref="A15:F15"/>
    <mergeCell ref="H15:P15"/>
    <mergeCell ref="Q15:X15"/>
    <mergeCell ref="A1:F1"/>
    <mergeCell ref="H1:P1"/>
    <mergeCell ref="Q1:X1"/>
    <mergeCell ref="B11:C11"/>
    <mergeCell ref="E11:E13"/>
    <mergeCell ref="F11:K13"/>
    <mergeCell ref="B12:C12"/>
    <mergeCell ref="B13:C13"/>
    <mergeCell ref="B26:C26"/>
    <mergeCell ref="E26:E28"/>
    <mergeCell ref="F26:K28"/>
    <mergeCell ref="B27:C27"/>
    <mergeCell ref="B28:C28"/>
  </mergeCells>
  <conditionalFormatting sqref="V17:V24 V3:V9">
    <cfRule type="containsText" dxfId="48" priority="1" operator="containsText" text="Terminal 1">
      <formula>NOT(ISERROR(SEARCH("Terminal 1",V3)))</formula>
    </cfRule>
    <cfRule type="containsText" dxfId="47" priority="2" operator="containsText" text="OSCC">
      <formula>NOT(ISERROR(SEARCH("OSCC",V3)))</formula>
    </cfRule>
    <cfRule type="containsText" dxfId="46" priority="3" operator="containsText" text="GPC">
      <formula>NOT(ISERROR(SEARCH("GPC",V3)))</formula>
    </cfRule>
    <cfRule type="containsText" dxfId="45" priority="4" operator="containsText" text="Helsinki">
      <formula>NOT(ISERROR(SEARCH("Helsinki",V3)))</formula>
    </cfRule>
  </conditionalFormatting>
  <dataValidations count="1">
    <dataValidation type="list" showInputMessage="1" showErrorMessage="1" sqref="V17:V24 V3:V9" xr:uid="{737CC989-55D0-4158-B94A-26DE4216C6BA}">
      <formula1>"GPC, OSCC, Terminal 1, Helsinki"</formula1>
    </dataValidation>
  </dataValidations>
  <pageMargins left="0.7" right="0.7" top="0.75" bottom="0.75" header="0.3" footer="0.3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16C54-1D2B-4B5A-B8CE-33811001C298}">
  <dimension ref="A1:X35"/>
  <sheetViews>
    <sheetView workbookViewId="0">
      <selection activeCell="Q2" sqref="Q2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6.7109375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9.5703125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830" t="s">
        <v>3179</v>
      </c>
      <c r="B1" s="831"/>
      <c r="C1" s="831"/>
      <c r="D1" s="831"/>
      <c r="E1" s="831"/>
      <c r="F1" s="832"/>
      <c r="G1" s="22"/>
      <c r="H1" s="830" t="s">
        <v>2095</v>
      </c>
      <c r="I1" s="831"/>
      <c r="J1" s="831"/>
      <c r="K1" s="831"/>
      <c r="L1" s="831"/>
      <c r="M1" s="831"/>
      <c r="N1" s="831"/>
      <c r="O1" s="831"/>
      <c r="P1" s="832"/>
      <c r="Q1" s="830" t="s">
        <v>3420</v>
      </c>
      <c r="R1" s="831"/>
      <c r="S1" s="831"/>
      <c r="T1" s="831"/>
      <c r="U1" s="831"/>
      <c r="V1" s="831"/>
      <c r="W1" s="831"/>
      <c r="X1" s="832"/>
    </row>
    <row r="2" spans="1:24">
      <c r="A2" s="23" t="s">
        <v>3378</v>
      </c>
      <c r="B2" s="24" t="s">
        <v>3379</v>
      </c>
      <c r="C2" s="24" t="s">
        <v>5</v>
      </c>
      <c r="D2" s="24" t="s">
        <v>6</v>
      </c>
      <c r="E2" s="24" t="s">
        <v>7</v>
      </c>
      <c r="F2" s="24" t="s">
        <v>8</v>
      </c>
      <c r="G2" s="25" t="s">
        <v>10</v>
      </c>
      <c r="H2" s="48" t="s">
        <v>11</v>
      </c>
      <c r="I2" s="48" t="s">
        <v>12</v>
      </c>
      <c r="J2" s="48" t="s">
        <v>13</v>
      </c>
      <c r="K2" s="49" t="s">
        <v>14</v>
      </c>
      <c r="L2" s="49" t="s">
        <v>15</v>
      </c>
      <c r="M2" s="48" t="s">
        <v>16</v>
      </c>
      <c r="N2" s="48" t="s">
        <v>17</v>
      </c>
      <c r="O2" s="24" t="s">
        <v>44</v>
      </c>
      <c r="P2" s="24" t="s">
        <v>19</v>
      </c>
      <c r="Q2" s="24" t="s">
        <v>3380</v>
      </c>
      <c r="R2" s="24" t="s">
        <v>3381</v>
      </c>
      <c r="S2" s="24" t="s">
        <v>3382</v>
      </c>
      <c r="T2" s="24" t="s">
        <v>3383</v>
      </c>
      <c r="U2" s="24" t="s">
        <v>3384</v>
      </c>
      <c r="V2" s="24" t="s">
        <v>24</v>
      </c>
      <c r="W2" s="24" t="s">
        <v>3385</v>
      </c>
      <c r="X2" s="24" t="s">
        <v>3386</v>
      </c>
    </row>
    <row r="3" spans="1:24">
      <c r="A3" s="147" t="s">
        <v>187</v>
      </c>
      <c r="B3" s="148" t="s">
        <v>188</v>
      </c>
      <c r="C3" s="148" t="s">
        <v>3421</v>
      </c>
      <c r="D3" s="148" t="s">
        <v>3388</v>
      </c>
      <c r="E3" s="149">
        <v>45684.722222222219</v>
      </c>
      <c r="F3" s="150">
        <v>13.1</v>
      </c>
      <c r="G3" s="148"/>
      <c r="H3" s="148"/>
      <c r="I3" s="148"/>
      <c r="J3" s="148"/>
      <c r="K3" s="148"/>
      <c r="L3" s="148"/>
      <c r="M3" s="148"/>
      <c r="N3" s="148"/>
      <c r="O3" s="148"/>
      <c r="P3" s="151">
        <f>H3+I3+J3+K3+L3+M3+N3+O3</f>
        <v>0</v>
      </c>
      <c r="Q3" s="148" t="s">
        <v>33</v>
      </c>
      <c r="R3" s="148"/>
      <c r="S3" s="148" t="s">
        <v>98</v>
      </c>
      <c r="T3" s="148"/>
      <c r="U3" s="148"/>
      <c r="V3" s="148" t="s">
        <v>213</v>
      </c>
      <c r="W3" s="152">
        <v>0.25</v>
      </c>
      <c r="X3" s="148" t="s">
        <v>3390</v>
      </c>
    </row>
    <row r="4" spans="1:24">
      <c r="A4" s="26" t="s">
        <v>3422</v>
      </c>
      <c r="B4" s="27" t="s">
        <v>456</v>
      </c>
      <c r="C4" s="89" t="s">
        <v>3423</v>
      </c>
      <c r="D4" s="27" t="s">
        <v>462</v>
      </c>
      <c r="E4" s="145">
        <v>45684.815972222219</v>
      </c>
      <c r="F4" s="28">
        <v>12.1</v>
      </c>
      <c r="G4" s="27"/>
      <c r="H4" s="27"/>
      <c r="I4" s="27"/>
      <c r="J4" s="27"/>
      <c r="K4" s="27"/>
      <c r="L4" s="120">
        <v>161</v>
      </c>
      <c r="M4" s="27"/>
      <c r="N4" s="27"/>
      <c r="O4" s="27"/>
      <c r="P4" s="29">
        <f>H4+I4+J4+K4+L4+M4+N4+O4</f>
        <v>161</v>
      </c>
      <c r="Q4" s="85" t="s">
        <v>33</v>
      </c>
      <c r="R4" s="27">
        <v>109727</v>
      </c>
      <c r="S4" s="27" t="s">
        <v>98</v>
      </c>
      <c r="T4" s="27"/>
      <c r="U4" s="27">
        <v>1010132</v>
      </c>
      <c r="V4" s="27" t="s">
        <v>213</v>
      </c>
      <c r="W4" s="68">
        <v>0.25</v>
      </c>
      <c r="X4" s="27" t="s">
        <v>3390</v>
      </c>
    </row>
    <row r="5" spans="1:24">
      <c r="A5" s="26" t="s">
        <v>3424</v>
      </c>
      <c r="B5" s="27" t="s">
        <v>456</v>
      </c>
      <c r="C5" s="120" t="s">
        <v>3425</v>
      </c>
      <c r="D5" s="27" t="s">
        <v>458</v>
      </c>
      <c r="E5" s="145">
        <v>45684.583333333336</v>
      </c>
      <c r="F5" s="28">
        <v>12.1</v>
      </c>
      <c r="G5" s="27"/>
      <c r="H5" s="27"/>
      <c r="I5" s="27"/>
      <c r="J5" s="27"/>
      <c r="K5" s="27"/>
      <c r="L5" s="27">
        <v>161</v>
      </c>
      <c r="M5" s="27"/>
      <c r="N5" s="27"/>
      <c r="O5" s="27"/>
      <c r="P5" s="29">
        <f>H5+I5+J5+K5+L5+M5+N5+O5</f>
        <v>161</v>
      </c>
      <c r="Q5" s="85" t="s">
        <v>33</v>
      </c>
      <c r="R5" s="27">
        <v>109728</v>
      </c>
      <c r="S5" s="27" t="s">
        <v>98</v>
      </c>
      <c r="T5" s="27"/>
      <c r="U5" s="27">
        <v>1010135</v>
      </c>
      <c r="V5" s="27" t="s">
        <v>213</v>
      </c>
      <c r="W5" s="68">
        <v>0.25</v>
      </c>
      <c r="X5" s="27" t="s">
        <v>3390</v>
      </c>
    </row>
    <row r="6" spans="1:24">
      <c r="A6" s="26" t="s">
        <v>3426</v>
      </c>
      <c r="B6" s="27" t="s">
        <v>456</v>
      </c>
      <c r="C6" s="120" t="s">
        <v>3425</v>
      </c>
      <c r="D6" s="27" t="s">
        <v>458</v>
      </c>
      <c r="E6" s="145">
        <v>45684.583333333336</v>
      </c>
      <c r="F6" s="28">
        <v>12.1</v>
      </c>
      <c r="G6" s="27"/>
      <c r="H6" s="27"/>
      <c r="I6" s="27"/>
      <c r="J6" s="27"/>
      <c r="K6" s="120">
        <v>161</v>
      </c>
      <c r="L6" s="27"/>
      <c r="M6" s="27"/>
      <c r="N6" s="27"/>
      <c r="O6" s="27"/>
      <c r="P6" s="29">
        <f>H6+I6+J6+K6+L6+M6+N6+O6</f>
        <v>161</v>
      </c>
      <c r="Q6" s="85" t="s">
        <v>33</v>
      </c>
      <c r="R6" s="27">
        <v>109729</v>
      </c>
      <c r="S6" s="27" t="s">
        <v>98</v>
      </c>
      <c r="T6" s="27"/>
      <c r="U6" s="27">
        <v>1010136</v>
      </c>
      <c r="V6" s="27"/>
      <c r="W6" s="68"/>
      <c r="X6" s="27"/>
    </row>
    <row r="7" spans="1:24">
      <c r="A7" s="26" t="s">
        <v>3427</v>
      </c>
      <c r="B7" s="27" t="s">
        <v>456</v>
      </c>
      <c r="C7" s="120" t="s">
        <v>3425</v>
      </c>
      <c r="D7" s="27" t="s">
        <v>458</v>
      </c>
      <c r="E7" s="145">
        <v>45684.583333333336</v>
      </c>
      <c r="F7" s="28">
        <v>12.1</v>
      </c>
      <c r="G7" s="27"/>
      <c r="H7" s="27"/>
      <c r="I7" s="27"/>
      <c r="J7" s="27"/>
      <c r="K7" s="27">
        <v>161</v>
      </c>
      <c r="L7" s="27"/>
      <c r="M7" s="27"/>
      <c r="N7" s="89"/>
      <c r="O7" s="27"/>
      <c r="P7" s="29">
        <f>H7+I7+J7+K7+L7+M7+N7+O7</f>
        <v>161</v>
      </c>
      <c r="Q7" s="85" t="s">
        <v>33</v>
      </c>
      <c r="R7" s="27">
        <v>109730</v>
      </c>
      <c r="S7" s="27" t="s">
        <v>98</v>
      </c>
      <c r="T7" s="27"/>
      <c r="U7" s="27">
        <v>1010133</v>
      </c>
      <c r="V7" s="27"/>
      <c r="W7" s="68"/>
      <c r="X7" s="27"/>
    </row>
    <row r="8" spans="1:24">
      <c r="A8" s="26" t="s">
        <v>3428</v>
      </c>
      <c r="B8" s="27" t="s">
        <v>456</v>
      </c>
      <c r="C8" s="120" t="s">
        <v>3425</v>
      </c>
      <c r="D8" s="27" t="s">
        <v>458</v>
      </c>
      <c r="E8" s="145">
        <v>45684.583333333336</v>
      </c>
      <c r="F8" s="28">
        <v>12.1</v>
      </c>
      <c r="G8" s="27"/>
      <c r="H8" s="27"/>
      <c r="I8" s="27"/>
      <c r="J8" s="27"/>
      <c r="K8" s="27"/>
      <c r="L8" s="27"/>
      <c r="M8" s="27">
        <v>157</v>
      </c>
      <c r="N8" s="120">
        <v>4</v>
      </c>
      <c r="O8" s="27"/>
      <c r="P8" s="29">
        <f>H8+I8+J8+K8+L8+M8+N8+O8</f>
        <v>161</v>
      </c>
      <c r="Q8" s="27" t="s">
        <v>33</v>
      </c>
      <c r="R8" s="27">
        <v>109731</v>
      </c>
      <c r="S8" s="27" t="s">
        <v>98</v>
      </c>
      <c r="T8" s="27"/>
      <c r="U8" s="27">
        <v>1010134</v>
      </c>
      <c r="V8" s="27"/>
      <c r="W8" s="68"/>
      <c r="X8" s="27"/>
    </row>
    <row r="9" spans="1:24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9">
        <f>H9+I9+J9+K9+L9+M9+N9+O9</f>
        <v>0</v>
      </c>
      <c r="Q9" s="27"/>
      <c r="R9" s="27"/>
      <c r="S9" s="27"/>
      <c r="T9" s="27"/>
      <c r="U9" s="27"/>
      <c r="V9" s="27"/>
      <c r="W9" s="27"/>
      <c r="X9" s="27"/>
    </row>
    <row r="10" spans="1:24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9">
        <f>H10+I10+J10+K10+L10+M10+N10+O10</f>
        <v>0</v>
      </c>
      <c r="Q10" s="27"/>
      <c r="R10" s="27"/>
      <c r="S10" s="27"/>
      <c r="T10" s="27"/>
      <c r="U10" s="27"/>
      <c r="V10" s="27"/>
      <c r="W10" s="27"/>
      <c r="X10" s="27"/>
    </row>
    <row r="11" spans="1:24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9">
        <f>H11+I11+J11+K11+L11+M11+N11+O11</f>
        <v>0</v>
      </c>
      <c r="Q11" s="27"/>
      <c r="R11" s="27"/>
      <c r="S11" s="27"/>
      <c r="T11" s="27"/>
      <c r="U11" s="27"/>
      <c r="V11" s="27"/>
      <c r="W11" s="27"/>
      <c r="X11" s="27"/>
    </row>
    <row r="12" spans="1:24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9">
        <f>H12+I12+J12+K12+L12+M12+N12+O12</f>
        <v>0</v>
      </c>
      <c r="Q12" s="27"/>
      <c r="R12" s="27"/>
      <c r="S12" s="27"/>
      <c r="T12" s="27"/>
      <c r="U12" s="27"/>
      <c r="V12" s="27"/>
      <c r="W12" s="27"/>
      <c r="X12" s="27"/>
    </row>
    <row r="13" spans="1:24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9">
        <f>H13+I13+J13+K13+L13+M13+N13+O13</f>
        <v>0</v>
      </c>
      <c r="Q13" s="27"/>
      <c r="R13" s="27"/>
      <c r="S13" s="27"/>
      <c r="T13" s="27"/>
      <c r="U13" s="27"/>
      <c r="V13" s="27"/>
      <c r="W13" s="27"/>
      <c r="X13" s="27"/>
    </row>
    <row r="14" spans="1:24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9">
        <f>H14+I14+J14+K14+L14+M14+N14+O14</f>
        <v>0</v>
      </c>
      <c r="Q14" s="27"/>
      <c r="R14" s="27"/>
      <c r="S14" s="27"/>
      <c r="T14" s="27"/>
      <c r="U14" s="27"/>
      <c r="V14" s="27"/>
      <c r="W14" s="27"/>
      <c r="X14" s="27"/>
    </row>
    <row r="15" spans="1:24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9">
        <f>H15+I15+J15+K15+L15+M15+N15+O15</f>
        <v>0</v>
      </c>
      <c r="Q15" s="30" t="s">
        <v>3429</v>
      </c>
      <c r="R15" s="27"/>
      <c r="S15" s="31" t="s">
        <v>32</v>
      </c>
      <c r="T15" s="85"/>
      <c r="U15" s="27"/>
      <c r="V15" s="27"/>
      <c r="W15" s="27"/>
      <c r="X15" s="27"/>
    </row>
    <row r="16" spans="1:24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9">
        <f>H16+I16+J16+K16+L16+M16+N16+O16</f>
        <v>0</v>
      </c>
      <c r="Q16" s="85" t="s">
        <v>33</v>
      </c>
      <c r="R16" s="27"/>
      <c r="S16" s="31" t="s">
        <v>32</v>
      </c>
      <c r="T16" s="85"/>
      <c r="U16" s="27"/>
      <c r="V16" s="27"/>
      <c r="W16" s="27"/>
      <c r="X16" s="27"/>
    </row>
    <row r="17" spans="1:2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9">
        <f>H17+I17+J17+K17+L17+M17+N17+O17</f>
        <v>0</v>
      </c>
      <c r="Q17" s="85" t="s">
        <v>33</v>
      </c>
      <c r="R17" s="27"/>
      <c r="S17" s="27" t="s">
        <v>98</v>
      </c>
      <c r="T17" s="85"/>
      <c r="U17" s="27"/>
      <c r="V17" s="27"/>
      <c r="W17" s="27"/>
      <c r="X17" s="27"/>
    </row>
    <row r="18" spans="1:24">
      <c r="A18" s="32"/>
      <c r="B18" s="33"/>
      <c r="C18" s="33"/>
      <c r="D18" s="33"/>
      <c r="E18" s="33"/>
      <c r="F18" s="33"/>
      <c r="G18" s="33"/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34">
        <f>SUM(P3:P17)</f>
        <v>805</v>
      </c>
      <c r="Q18" s="33"/>
      <c r="R18" s="33"/>
      <c r="S18" s="33"/>
      <c r="T18" s="33"/>
      <c r="U18" s="33"/>
      <c r="V18" s="33"/>
      <c r="W18" s="33"/>
      <c r="X18" s="33"/>
    </row>
    <row r="19" spans="1:24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>
      <c r="A20" s="36" t="s">
        <v>35</v>
      </c>
      <c r="B20" s="812" t="s">
        <v>36</v>
      </c>
      <c r="C20" s="813"/>
      <c r="D20" s="37"/>
      <c r="E20" s="814" t="s">
        <v>37</v>
      </c>
      <c r="F20" s="834"/>
      <c r="G20" s="835"/>
      <c r="H20" s="835"/>
      <c r="I20" s="835"/>
      <c r="J20" s="835"/>
      <c r="K20" s="836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>
      <c r="A21" s="38" t="s">
        <v>38</v>
      </c>
      <c r="B21" s="826" t="s">
        <v>39</v>
      </c>
      <c r="C21" s="827"/>
      <c r="D21" s="37"/>
      <c r="E21" s="815"/>
      <c r="F21" s="837"/>
      <c r="G21" s="742"/>
      <c r="H21" s="742"/>
      <c r="I21" s="742"/>
      <c r="J21" s="742"/>
      <c r="K21" s="838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>
      <c r="A22" s="39" t="s">
        <v>40</v>
      </c>
      <c r="B22" s="828"/>
      <c r="C22" s="829"/>
      <c r="D22" s="37"/>
      <c r="E22" s="816"/>
      <c r="F22" s="839"/>
      <c r="G22" s="840"/>
      <c r="H22" s="840"/>
      <c r="I22" s="840"/>
      <c r="J22" s="840"/>
      <c r="K22" s="841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ht="27">
      <c r="A24" s="830" t="s">
        <v>42</v>
      </c>
      <c r="B24" s="831"/>
      <c r="C24" s="831"/>
      <c r="D24" s="831"/>
      <c r="E24" s="831"/>
      <c r="F24" s="832"/>
      <c r="G24" s="33"/>
      <c r="H24" s="830" t="s">
        <v>43</v>
      </c>
      <c r="I24" s="831"/>
      <c r="J24" s="831"/>
      <c r="K24" s="831"/>
      <c r="L24" s="831"/>
      <c r="M24" s="831"/>
      <c r="N24" s="831"/>
      <c r="O24" s="831"/>
      <c r="P24" s="832"/>
      <c r="Q24" s="830" t="s">
        <v>2</v>
      </c>
      <c r="R24" s="831"/>
      <c r="S24" s="831"/>
      <c r="T24" s="831"/>
      <c r="U24" s="831"/>
      <c r="V24" s="831"/>
      <c r="W24" s="831"/>
      <c r="X24" s="832"/>
    </row>
    <row r="25" spans="1:24">
      <c r="A25" s="23" t="s">
        <v>3378</v>
      </c>
      <c r="B25" s="24" t="s">
        <v>3379</v>
      </c>
      <c r="C25" s="24" t="s">
        <v>5</v>
      </c>
      <c r="D25" s="24" t="s">
        <v>3399</v>
      </c>
      <c r="E25" s="24" t="s">
        <v>7</v>
      </c>
      <c r="F25" s="24" t="s">
        <v>8</v>
      </c>
      <c r="G25" s="24" t="s">
        <v>3400</v>
      </c>
      <c r="H25" s="48" t="s">
        <v>11</v>
      </c>
      <c r="I25" s="48" t="s">
        <v>12</v>
      </c>
      <c r="J25" s="48" t="s">
        <v>13</v>
      </c>
      <c r="K25" s="49" t="s">
        <v>14</v>
      </c>
      <c r="L25" s="49" t="s">
        <v>15</v>
      </c>
      <c r="M25" s="48" t="s">
        <v>16</v>
      </c>
      <c r="N25" s="48" t="s">
        <v>17</v>
      </c>
      <c r="O25" s="24" t="s">
        <v>44</v>
      </c>
      <c r="P25" s="24" t="s">
        <v>19</v>
      </c>
      <c r="Q25" s="24" t="s">
        <v>3380</v>
      </c>
      <c r="R25" s="24" t="s">
        <v>3381</v>
      </c>
      <c r="S25" s="24" t="s">
        <v>3382</v>
      </c>
      <c r="T25" s="24" t="s">
        <v>3383</v>
      </c>
      <c r="U25" s="24" t="s">
        <v>3384</v>
      </c>
      <c r="V25" s="24" t="s">
        <v>24</v>
      </c>
      <c r="W25" s="24" t="s">
        <v>3385</v>
      </c>
      <c r="X25" s="24" t="s">
        <v>3386</v>
      </c>
    </row>
    <row r="26" spans="1:24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>
        <v>161</v>
      </c>
      <c r="M26" s="27"/>
      <c r="N26" s="27"/>
      <c r="O26" s="27"/>
      <c r="P26" s="29">
        <f>H26+I26+J26+K26+L26+M26+N26+O26</f>
        <v>161</v>
      </c>
      <c r="Q26" s="27"/>
      <c r="R26" s="27"/>
      <c r="S26" s="27"/>
      <c r="T26" s="27"/>
      <c r="U26" s="27"/>
      <c r="V26" s="27"/>
      <c r="W26" s="27"/>
      <c r="X26" s="27"/>
    </row>
    <row r="27" spans="1:24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>
        <v>161</v>
      </c>
      <c r="M27" s="27"/>
      <c r="N27" s="27"/>
      <c r="O27" s="27"/>
      <c r="P27" s="29">
        <f>H27+I27+J27+K27+L27+M27+N27+O27</f>
        <v>161</v>
      </c>
      <c r="Q27" s="27"/>
      <c r="R27" s="27"/>
      <c r="S27" s="27"/>
      <c r="T27" s="27"/>
      <c r="U27" s="27"/>
      <c r="V27" s="27"/>
      <c r="W27" s="27"/>
      <c r="X27" s="27"/>
    </row>
    <row r="28" spans="1:2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>
        <v>161</v>
      </c>
      <c r="M28" s="27"/>
      <c r="N28" s="27"/>
      <c r="O28" s="27"/>
      <c r="P28" s="29">
        <f>H28+I28+J28+K28+L28+M28+N28+O28</f>
        <v>161</v>
      </c>
      <c r="Q28" s="27"/>
      <c r="R28" s="27"/>
      <c r="S28" s="27"/>
      <c r="T28" s="27"/>
      <c r="U28" s="27"/>
      <c r="V28" s="27"/>
      <c r="W28" s="27"/>
      <c r="X28" s="27"/>
    </row>
    <row r="29" spans="1:24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>
        <v>161</v>
      </c>
      <c r="N29" s="27"/>
      <c r="O29" s="27"/>
      <c r="P29" s="29">
        <f>H29+I29+J29+K29+L29+M29+N29+O29</f>
        <v>161</v>
      </c>
      <c r="Q29" s="27"/>
      <c r="R29" s="27"/>
      <c r="S29" s="27"/>
      <c r="T29" s="27"/>
      <c r="U29" s="27"/>
      <c r="V29" s="27"/>
      <c r="W29" s="27"/>
      <c r="X29" s="27"/>
    </row>
    <row r="30" spans="1:24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>
        <f>81-33</f>
        <v>48</v>
      </c>
      <c r="M30" s="27">
        <v>80</v>
      </c>
      <c r="N30" s="146">
        <v>33</v>
      </c>
      <c r="O30" s="27"/>
      <c r="P30" s="29">
        <f>H30+I30+J30+K30+L30+M30+N30+O30</f>
        <v>161</v>
      </c>
      <c r="Q30" s="27"/>
      <c r="R30" s="27"/>
      <c r="S30" s="27"/>
      <c r="T30" s="27"/>
      <c r="U30" s="27"/>
      <c r="V30" s="27"/>
      <c r="W30" s="27"/>
      <c r="X30" s="27"/>
    </row>
    <row r="31" spans="1:24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>
        <v>161</v>
      </c>
      <c r="M31" s="27"/>
      <c r="N31" s="27"/>
      <c r="O31" s="27"/>
      <c r="P31" s="29">
        <f>H31+I31+J31+K31+L31+M31+N31+O31</f>
        <v>161</v>
      </c>
      <c r="Q31" s="27"/>
      <c r="R31" s="27"/>
      <c r="S31" s="27"/>
      <c r="T31" s="27"/>
      <c r="U31" s="27"/>
      <c r="V31" s="27"/>
      <c r="W31" s="27"/>
      <c r="X31" s="27"/>
    </row>
    <row r="32" spans="1:24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9">
        <f>H32+I32+J32+K32+L32+M32+N32+O32</f>
        <v>0</v>
      </c>
      <c r="Q32" s="27"/>
      <c r="R32" s="27"/>
      <c r="S32" s="27"/>
      <c r="T32" s="27"/>
      <c r="U32" s="27"/>
      <c r="V32" s="27"/>
      <c r="W32" s="27"/>
      <c r="X32" s="27"/>
    </row>
    <row r="33" spans="1:24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9">
        <f>H33+I33+J33+K33+L33+M33+N33+O33</f>
        <v>0</v>
      </c>
      <c r="Q33" s="27"/>
      <c r="R33" s="27"/>
      <c r="S33" s="27"/>
      <c r="T33" s="27"/>
      <c r="U33" s="27"/>
      <c r="V33" s="27"/>
      <c r="W33" s="27"/>
      <c r="X33" s="27"/>
    </row>
    <row r="34" spans="1:24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9">
        <f>H34+I34+J34+K34+L34+M34+N34+O34</f>
        <v>0</v>
      </c>
      <c r="Q34" s="27"/>
      <c r="R34" s="27"/>
      <c r="S34" s="27"/>
      <c r="T34" s="27"/>
      <c r="U34" s="27"/>
      <c r="V34" s="27"/>
      <c r="W34" s="27"/>
      <c r="X34" s="27"/>
    </row>
    <row r="35" spans="1:24">
      <c r="A35" s="32"/>
      <c r="B35" s="33"/>
      <c r="C35" s="33"/>
      <c r="D35" s="33"/>
      <c r="E35" s="33"/>
      <c r="F35" s="33"/>
      <c r="G35" s="33"/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34">
        <v>0</v>
      </c>
      <c r="Q35" s="33"/>
      <c r="R35" s="33"/>
      <c r="S35" s="33"/>
      <c r="T35" s="33"/>
      <c r="U35" s="33"/>
      <c r="V35" s="33"/>
      <c r="W35" s="33"/>
      <c r="X35" s="33"/>
    </row>
  </sheetData>
  <mergeCells count="11">
    <mergeCell ref="A24:F24"/>
    <mergeCell ref="H24:P24"/>
    <mergeCell ref="Q24:X24"/>
    <mergeCell ref="A1:F1"/>
    <mergeCell ref="H1:P1"/>
    <mergeCell ref="Q1:X1"/>
    <mergeCell ref="B20:C20"/>
    <mergeCell ref="E20:E22"/>
    <mergeCell ref="F20:K22"/>
    <mergeCell ref="B21:C21"/>
    <mergeCell ref="B22:C22"/>
  </mergeCells>
  <conditionalFormatting sqref="V26:V34 V3:V17">
    <cfRule type="containsText" dxfId="44" priority="1" operator="containsText" text="Terminal 1">
      <formula>NOT(ISERROR(SEARCH("Terminal 1",V3)))</formula>
    </cfRule>
    <cfRule type="containsText" dxfId="43" priority="2" operator="containsText" text="OSCC">
      <formula>NOT(ISERROR(SEARCH("OSCC",V3)))</formula>
    </cfRule>
    <cfRule type="containsText" dxfId="42" priority="3" operator="containsText" text="GPC">
      <formula>NOT(ISERROR(SEARCH("GPC",V3)))</formula>
    </cfRule>
    <cfRule type="containsText" dxfId="41" priority="4" operator="containsText" text="Helsinki">
      <formula>NOT(ISERROR(SEARCH("Helsinki",V3)))</formula>
    </cfRule>
  </conditionalFormatting>
  <dataValidations count="1">
    <dataValidation type="list" showInputMessage="1" showErrorMessage="1" sqref="V26:V34 V3:V17" xr:uid="{228657DE-1BA3-499C-B788-F5294A7C3C33}">
      <formula1>"GPC, OSCC, Terminal 1, Helsinki"</formula1>
    </dataValidation>
  </dataValidations>
  <pageMargins left="0.7" right="0.7" top="0.75" bottom="0.75" header="0.3" footer="0.3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BB1D-D555-4E55-A229-E2DD1E330C9C}">
  <dimension ref="A1:X35"/>
  <sheetViews>
    <sheetView workbookViewId="0">
      <selection activeCell="J13" sqref="J1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9.42578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8.5703125" bestFit="1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8" max="28" width="10.42578125" bestFit="1" customWidth="1"/>
  </cols>
  <sheetData>
    <row r="1" spans="1:24" ht="27">
      <c r="A1" s="845"/>
      <c r="B1" s="846"/>
      <c r="C1" s="846"/>
      <c r="D1" s="846"/>
      <c r="E1" s="846"/>
      <c r="F1" s="847"/>
      <c r="G1" s="1"/>
      <c r="H1" s="842" t="s">
        <v>43</v>
      </c>
      <c r="I1" s="843"/>
      <c r="J1" s="843"/>
      <c r="K1" s="843"/>
      <c r="L1" s="843"/>
      <c r="M1" s="843"/>
      <c r="N1" s="843"/>
      <c r="O1" s="843"/>
      <c r="P1" s="844"/>
      <c r="Q1" s="842" t="s">
        <v>3420</v>
      </c>
      <c r="R1" s="843"/>
      <c r="S1" s="843"/>
      <c r="T1" s="843"/>
      <c r="U1" s="843"/>
      <c r="V1" s="843"/>
      <c r="W1" s="843"/>
      <c r="X1" s="844"/>
    </row>
    <row r="2" spans="1:24">
      <c r="A2" s="2" t="s">
        <v>3378</v>
      </c>
      <c r="B2" s="3" t="s">
        <v>3379</v>
      </c>
      <c r="C2" s="3" t="s">
        <v>5</v>
      </c>
      <c r="D2" s="3" t="s">
        <v>6</v>
      </c>
      <c r="E2" s="3" t="s">
        <v>7</v>
      </c>
      <c r="F2" s="3" t="s">
        <v>8</v>
      </c>
      <c r="G2" s="4" t="s">
        <v>10</v>
      </c>
      <c r="H2" s="48" t="s">
        <v>11</v>
      </c>
      <c r="I2" s="48" t="s">
        <v>12</v>
      </c>
      <c r="J2" s="48" t="s">
        <v>13</v>
      </c>
      <c r="K2" s="49" t="s">
        <v>14</v>
      </c>
      <c r="L2" s="49" t="s">
        <v>15</v>
      </c>
      <c r="M2" s="48" t="s">
        <v>16</v>
      </c>
      <c r="N2" s="48" t="s">
        <v>17</v>
      </c>
      <c r="O2" s="3" t="s">
        <v>44</v>
      </c>
      <c r="P2" s="3" t="s">
        <v>19</v>
      </c>
      <c r="Q2" s="3" t="s">
        <v>3380</v>
      </c>
      <c r="R2" s="3" t="s">
        <v>3381</v>
      </c>
      <c r="S2" s="3" t="s">
        <v>3382</v>
      </c>
      <c r="T2" s="3" t="s">
        <v>3383</v>
      </c>
      <c r="U2" s="3" t="s">
        <v>3384</v>
      </c>
      <c r="V2" s="3" t="s">
        <v>24</v>
      </c>
      <c r="W2" s="3" t="s">
        <v>3385</v>
      </c>
      <c r="X2" s="3" t="s">
        <v>3386</v>
      </c>
    </row>
    <row r="3" spans="1:24">
      <c r="A3" s="20" t="s">
        <v>3422</v>
      </c>
      <c r="B3" s="9" t="s">
        <v>496</v>
      </c>
      <c r="C3" s="865" t="s">
        <v>3430</v>
      </c>
      <c r="D3" s="865" t="s">
        <v>3431</v>
      </c>
      <c r="E3" s="865" t="s">
        <v>3432</v>
      </c>
      <c r="F3" s="868" t="s">
        <v>3433</v>
      </c>
      <c r="G3" s="9"/>
      <c r="H3" s="9"/>
      <c r="I3" s="9"/>
      <c r="J3" s="9"/>
      <c r="K3" s="72">
        <v>161</v>
      </c>
      <c r="L3" s="9"/>
      <c r="M3" s="9"/>
      <c r="N3" s="9"/>
      <c r="O3" s="9"/>
      <c r="P3" s="5">
        <f>H3+I3+J3+K3+L3+M3+N3+O3</f>
        <v>161</v>
      </c>
      <c r="Q3" s="8" t="s">
        <v>33</v>
      </c>
      <c r="R3" s="9">
        <v>109650</v>
      </c>
      <c r="S3" s="9" t="s">
        <v>98</v>
      </c>
      <c r="T3" s="9"/>
      <c r="U3" s="9">
        <v>1010073</v>
      </c>
      <c r="V3" s="9" t="s">
        <v>213</v>
      </c>
      <c r="W3" s="69">
        <v>0.25</v>
      </c>
      <c r="X3" s="9" t="s">
        <v>3434</v>
      </c>
    </row>
    <row r="4" spans="1:24">
      <c r="A4" s="20" t="s">
        <v>3424</v>
      </c>
      <c r="B4" s="9" t="s">
        <v>496</v>
      </c>
      <c r="C4" s="866"/>
      <c r="D4" s="866"/>
      <c r="E4" s="866"/>
      <c r="F4" s="869"/>
      <c r="G4" s="9"/>
      <c r="H4" s="9"/>
      <c r="I4" s="9"/>
      <c r="J4" s="9"/>
      <c r="K4" s="72">
        <v>95</v>
      </c>
      <c r="L4" s="72">
        <v>66</v>
      </c>
      <c r="M4" s="9"/>
      <c r="N4" s="9"/>
      <c r="O4" s="9"/>
      <c r="P4" s="5">
        <f>H4+I4+J4+K4+L4+M4+N4+O4</f>
        <v>161</v>
      </c>
      <c r="Q4" s="8" t="s">
        <v>33</v>
      </c>
      <c r="R4" s="9">
        <v>109651</v>
      </c>
      <c r="S4" s="9" t="s">
        <v>98</v>
      </c>
      <c r="T4" s="9"/>
      <c r="U4" s="9">
        <v>1010074</v>
      </c>
      <c r="V4" s="9" t="s">
        <v>213</v>
      </c>
      <c r="W4" s="69">
        <v>0.25</v>
      </c>
      <c r="X4" s="9" t="s">
        <v>3434</v>
      </c>
    </row>
    <row r="5" spans="1:24">
      <c r="A5" s="20" t="s">
        <v>3426</v>
      </c>
      <c r="B5" s="9" t="s">
        <v>496</v>
      </c>
      <c r="C5" s="866"/>
      <c r="D5" s="866"/>
      <c r="E5" s="866"/>
      <c r="F5" s="869"/>
      <c r="G5" s="9"/>
      <c r="H5" s="9"/>
      <c r="I5" s="9"/>
      <c r="J5" s="9"/>
      <c r="K5" s="9"/>
      <c r="L5" s="72">
        <v>161</v>
      </c>
      <c r="M5" s="9"/>
      <c r="N5" s="9"/>
      <c r="O5" s="9"/>
      <c r="P5" s="5">
        <f>H5+I5+J5+K5+L5+M5+N5+O5</f>
        <v>161</v>
      </c>
      <c r="Q5" s="8" t="s">
        <v>33</v>
      </c>
      <c r="R5" s="9">
        <v>109652</v>
      </c>
      <c r="S5" s="9" t="s">
        <v>98</v>
      </c>
      <c r="T5" s="9"/>
      <c r="U5" s="9">
        <v>1010075</v>
      </c>
      <c r="V5" s="9" t="s">
        <v>213</v>
      </c>
      <c r="W5" s="69">
        <v>0.25</v>
      </c>
      <c r="X5" s="9" t="s">
        <v>3434</v>
      </c>
    </row>
    <row r="6" spans="1:24">
      <c r="A6" s="20" t="s">
        <v>3427</v>
      </c>
      <c r="B6" s="9" t="s">
        <v>496</v>
      </c>
      <c r="C6" s="866"/>
      <c r="D6" s="866"/>
      <c r="E6" s="866"/>
      <c r="F6" s="869"/>
      <c r="G6" s="9"/>
      <c r="H6" s="9"/>
      <c r="I6" s="9"/>
      <c r="J6" s="9"/>
      <c r="K6" s="9"/>
      <c r="L6" s="72">
        <v>161</v>
      </c>
      <c r="M6" s="9"/>
      <c r="N6" s="9"/>
      <c r="O6" s="9"/>
      <c r="P6" s="5">
        <f>H6+I6+J6+K6+L6+M6+N6+O6</f>
        <v>161</v>
      </c>
      <c r="Q6" s="8" t="s">
        <v>33</v>
      </c>
      <c r="R6" s="9">
        <v>109653</v>
      </c>
      <c r="S6" s="9" t="s">
        <v>98</v>
      </c>
      <c r="T6" s="9"/>
      <c r="U6" s="9">
        <v>1010076</v>
      </c>
      <c r="V6" s="9" t="s">
        <v>213</v>
      </c>
      <c r="W6" s="69">
        <v>0.25</v>
      </c>
      <c r="X6" s="9" t="s">
        <v>3434</v>
      </c>
    </row>
    <row r="7" spans="1:24">
      <c r="A7" s="20" t="s">
        <v>3428</v>
      </c>
      <c r="B7" s="9" t="s">
        <v>496</v>
      </c>
      <c r="C7" s="867"/>
      <c r="D7" s="867"/>
      <c r="E7" s="867"/>
      <c r="F7" s="870"/>
      <c r="G7" s="9"/>
      <c r="H7" s="9"/>
      <c r="I7" s="9"/>
      <c r="J7" s="9"/>
      <c r="K7" s="9"/>
      <c r="L7" s="72">
        <v>107</v>
      </c>
      <c r="M7" s="9">
        <v>54</v>
      </c>
      <c r="N7" s="9"/>
      <c r="O7" s="9"/>
      <c r="P7" s="5">
        <f>H7+I7+J7+K7+L7+M7+N7+O7</f>
        <v>161</v>
      </c>
      <c r="Q7" s="8" t="s">
        <v>33</v>
      </c>
      <c r="R7" s="9">
        <v>109654</v>
      </c>
      <c r="S7" s="9" t="s">
        <v>98</v>
      </c>
      <c r="T7" s="9"/>
      <c r="U7" s="9">
        <v>1010077</v>
      </c>
      <c r="V7" s="9" t="s">
        <v>213</v>
      </c>
      <c r="W7" s="69">
        <v>0.25</v>
      </c>
      <c r="X7" s="9" t="s">
        <v>3434</v>
      </c>
    </row>
    <row r="8" spans="1:24">
      <c r="A8" s="20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5">
        <f>H8+I8+J8+K8+L8+M8+N8+O8</f>
        <v>0</v>
      </c>
      <c r="Q8" s="9"/>
      <c r="R8" s="9"/>
      <c r="S8" s="9"/>
      <c r="T8" s="9"/>
      <c r="U8" s="9"/>
      <c r="V8" s="9"/>
      <c r="W8" s="9"/>
      <c r="X8" s="9"/>
    </row>
    <row r="9" spans="1:24">
      <c r="A9" s="2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5">
        <f>H9+I9+J9+K9+L9+M9+N9+O9</f>
        <v>0</v>
      </c>
      <c r="Q9" s="9"/>
      <c r="R9" s="9"/>
      <c r="S9" s="9"/>
      <c r="T9" s="9"/>
      <c r="U9" s="9"/>
      <c r="V9" s="9"/>
      <c r="W9" s="9"/>
      <c r="X9" s="9"/>
    </row>
    <row r="10" spans="1:24">
      <c r="A10" s="2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>
        <f>H10+I10+J10+K10+L10+M10+N10+O10</f>
        <v>0</v>
      </c>
      <c r="Q10" s="9"/>
      <c r="R10" s="9"/>
      <c r="S10" s="9"/>
      <c r="T10" s="9"/>
      <c r="U10" s="9"/>
      <c r="V10" s="9"/>
      <c r="W10" s="9"/>
      <c r="X10" s="9"/>
    </row>
    <row r="11" spans="1:24">
      <c r="A11" s="20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>
        <f>H11+I11+J11+K11+L11+M11+N11+O11</f>
        <v>0</v>
      </c>
      <c r="Q11" s="9"/>
      <c r="R11" s="9"/>
      <c r="S11" s="9"/>
      <c r="T11" s="9"/>
      <c r="U11" s="9"/>
      <c r="V11" s="9"/>
      <c r="W11" s="9"/>
      <c r="X11" s="9"/>
    </row>
    <row r="12" spans="1:24">
      <c r="A12" s="2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>
        <f>H12+I12+J12+K12+L12+M12+N12+O12</f>
        <v>0</v>
      </c>
      <c r="Q12" s="9"/>
      <c r="R12" s="9"/>
      <c r="S12" s="9"/>
      <c r="T12" s="9"/>
      <c r="U12" s="9"/>
      <c r="V12" s="9"/>
      <c r="W12" s="9"/>
      <c r="X12" s="9"/>
    </row>
    <row r="13" spans="1:24">
      <c r="A13" s="2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>
        <f>H13+I13+J13+K13+L13+M13+N13+O13</f>
        <v>0</v>
      </c>
      <c r="Q13" s="9"/>
      <c r="R13" s="9"/>
      <c r="S13" s="9"/>
      <c r="T13" s="9"/>
      <c r="U13" s="9"/>
      <c r="V13" s="9"/>
      <c r="W13" s="9"/>
      <c r="X13" s="9"/>
    </row>
    <row r="14" spans="1:24">
      <c r="A14" s="2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>
        <f>H14+I14+J14+K14+L14+M14+N14+O14</f>
        <v>0</v>
      </c>
      <c r="Q14" s="9"/>
      <c r="R14" s="9"/>
      <c r="S14" s="9"/>
      <c r="T14" s="9"/>
      <c r="U14" s="9"/>
      <c r="V14" s="9"/>
      <c r="W14" s="9"/>
      <c r="X14" s="9"/>
    </row>
    <row r="15" spans="1:24">
      <c r="A15" s="2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29">
        <f>H15+I15+J15+K15+L15+M15+N15+O15</f>
        <v>0</v>
      </c>
      <c r="Q15" s="6" t="s">
        <v>3429</v>
      </c>
      <c r="R15" s="9"/>
      <c r="S15" s="7" t="s">
        <v>32</v>
      </c>
      <c r="T15" s="8"/>
      <c r="U15" s="9"/>
      <c r="V15" s="9"/>
      <c r="W15" s="9"/>
      <c r="X15" s="9"/>
    </row>
    <row r="16" spans="1:24">
      <c r="A16" s="2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29">
        <f>H16+I16+J16+K16+L16+M16+N16+O16</f>
        <v>0</v>
      </c>
      <c r="Q16" s="8" t="s">
        <v>33</v>
      </c>
      <c r="R16" s="9"/>
      <c r="S16" s="7" t="s">
        <v>32</v>
      </c>
      <c r="T16" s="8"/>
      <c r="U16" s="9"/>
      <c r="V16" s="9"/>
      <c r="W16" s="9"/>
      <c r="X16" s="9"/>
    </row>
    <row r="17" spans="1:24">
      <c r="A17" s="2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29">
        <f>H17+I17+J17+K17+L17+M17+N17+O17</f>
        <v>0</v>
      </c>
      <c r="Q17" s="8" t="s">
        <v>33</v>
      </c>
      <c r="R17" s="9"/>
      <c r="S17" s="9" t="s">
        <v>98</v>
      </c>
      <c r="T17" s="8"/>
      <c r="U17" s="9"/>
      <c r="V17" s="9"/>
      <c r="W17" s="9"/>
      <c r="X17" s="9"/>
    </row>
    <row r="18" spans="1:24">
      <c r="A18" s="10"/>
      <c r="B18" s="11"/>
      <c r="C18" s="11"/>
      <c r="D18" s="11"/>
      <c r="E18" s="11"/>
      <c r="F18" s="11"/>
      <c r="G18" s="11"/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1"/>
      <c r="R18" s="11"/>
      <c r="S18" s="11"/>
      <c r="T18" s="11"/>
      <c r="U18" s="11"/>
      <c r="V18" s="11"/>
      <c r="W18" s="11"/>
      <c r="X18" s="11"/>
    </row>
    <row r="19" spans="1:2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>
      <c r="A20" s="14" t="s">
        <v>35</v>
      </c>
      <c r="B20" s="848" t="s">
        <v>36</v>
      </c>
      <c r="C20" s="849"/>
      <c r="D20" s="15"/>
      <c r="E20" s="850" t="s">
        <v>37</v>
      </c>
      <c r="F20" s="853"/>
      <c r="G20" s="854"/>
      <c r="H20" s="854"/>
      <c r="I20" s="854"/>
      <c r="J20" s="854"/>
      <c r="K20" s="85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>
      <c r="A21" s="16" t="s">
        <v>38</v>
      </c>
      <c r="B21" s="861" t="s">
        <v>39</v>
      </c>
      <c r="C21" s="862"/>
      <c r="D21" s="15"/>
      <c r="E21" s="851"/>
      <c r="F21" s="856"/>
      <c r="G21" s="800"/>
      <c r="H21" s="800"/>
      <c r="I21" s="800"/>
      <c r="J21" s="800"/>
      <c r="K21" s="857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>
      <c r="A22" s="17" t="s">
        <v>40</v>
      </c>
      <c r="B22" s="863"/>
      <c r="C22" s="864"/>
      <c r="D22" s="15"/>
      <c r="E22" s="852"/>
      <c r="F22" s="858"/>
      <c r="G22" s="859"/>
      <c r="H22" s="859"/>
      <c r="I22" s="859"/>
      <c r="J22" s="859"/>
      <c r="K22" s="86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ht="27">
      <c r="A24" s="842" t="s">
        <v>42</v>
      </c>
      <c r="B24" s="843"/>
      <c r="C24" s="843"/>
      <c r="D24" s="843"/>
      <c r="E24" s="843"/>
      <c r="F24" s="844"/>
      <c r="G24" s="11"/>
      <c r="H24" s="830" t="s">
        <v>43</v>
      </c>
      <c r="I24" s="831"/>
      <c r="J24" s="831"/>
      <c r="K24" s="831"/>
      <c r="L24" s="831"/>
      <c r="M24" s="831"/>
      <c r="N24" s="831"/>
      <c r="O24" s="831"/>
      <c r="P24" s="832"/>
      <c r="Q24" s="842" t="s">
        <v>2</v>
      </c>
      <c r="R24" s="843"/>
      <c r="S24" s="843"/>
      <c r="T24" s="843"/>
      <c r="U24" s="843"/>
      <c r="V24" s="843"/>
      <c r="W24" s="843"/>
      <c r="X24" s="844"/>
    </row>
    <row r="25" spans="1:24">
      <c r="A25" s="2" t="s">
        <v>3378</v>
      </c>
      <c r="B25" s="3" t="s">
        <v>3379</v>
      </c>
      <c r="C25" s="3" t="s">
        <v>5</v>
      </c>
      <c r="D25" s="3" t="s">
        <v>3399</v>
      </c>
      <c r="E25" s="3" t="s">
        <v>7</v>
      </c>
      <c r="F25" s="3" t="s">
        <v>8</v>
      </c>
      <c r="G25" s="3" t="s">
        <v>3400</v>
      </c>
      <c r="H25" s="48" t="s">
        <v>11</v>
      </c>
      <c r="I25" s="48" t="s">
        <v>12</v>
      </c>
      <c r="J25" s="48" t="s">
        <v>13</v>
      </c>
      <c r="K25" s="49" t="s">
        <v>14</v>
      </c>
      <c r="L25" s="49" t="s">
        <v>15</v>
      </c>
      <c r="M25" s="48" t="s">
        <v>16</v>
      </c>
      <c r="N25" s="48" t="s">
        <v>17</v>
      </c>
      <c r="O25" s="3" t="s">
        <v>44</v>
      </c>
      <c r="P25" s="3" t="s">
        <v>19</v>
      </c>
      <c r="Q25" s="3" t="s">
        <v>3380</v>
      </c>
      <c r="R25" s="3" t="s">
        <v>3381</v>
      </c>
      <c r="S25" s="3" t="s">
        <v>3382</v>
      </c>
      <c r="T25" s="3" t="s">
        <v>3383</v>
      </c>
      <c r="U25" s="3" t="s">
        <v>3384</v>
      </c>
      <c r="V25" s="3" t="s">
        <v>24</v>
      </c>
      <c r="W25" s="3" t="s">
        <v>3385</v>
      </c>
      <c r="X25" s="3" t="s">
        <v>3386</v>
      </c>
    </row>
    <row r="26" spans="1:24">
      <c r="A26" s="2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5">
        <f>H26+I26+J26+K26+L26+M26+N26+O26</f>
        <v>0</v>
      </c>
      <c r="Q26" s="9"/>
      <c r="R26" s="9"/>
      <c r="S26" s="9"/>
      <c r="T26" s="9"/>
      <c r="U26" s="9"/>
      <c r="V26" s="9"/>
      <c r="W26" s="9"/>
      <c r="X26" s="9"/>
    </row>
    <row r="27" spans="1:24">
      <c r="A27" s="2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5">
        <f>H27+I27+J27+K27+L27+M27+N27+O27</f>
        <v>0</v>
      </c>
      <c r="Q27" s="9"/>
      <c r="R27" s="9"/>
      <c r="S27" s="9"/>
      <c r="T27" s="9"/>
      <c r="U27" s="9"/>
      <c r="V27" s="9"/>
      <c r="W27" s="9"/>
      <c r="X27" s="9"/>
    </row>
    <row r="28" spans="1:24">
      <c r="A28" s="2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5">
        <f>H28+I28+J28+K28+L28+M28+N28+O28</f>
        <v>0</v>
      </c>
      <c r="Q28" s="9"/>
      <c r="R28" s="9"/>
      <c r="S28" s="9"/>
      <c r="T28" s="9"/>
      <c r="U28" s="9"/>
      <c r="V28" s="9"/>
      <c r="W28" s="9"/>
      <c r="X28" s="9"/>
    </row>
    <row r="29" spans="1:24">
      <c r="A29" s="2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5">
        <f>H29+I29+J29+K29+L29+M29+N29+O29</f>
        <v>0</v>
      </c>
      <c r="Q29" s="9"/>
      <c r="R29" s="9"/>
      <c r="S29" s="9"/>
      <c r="T29" s="9"/>
      <c r="U29" s="9"/>
      <c r="V29" s="9"/>
      <c r="W29" s="9"/>
      <c r="X29" s="9"/>
    </row>
    <row r="30" spans="1:24">
      <c r="A30" s="2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5">
        <f>H30+I30+J30+K30+L30+M30+N30+O30</f>
        <v>0</v>
      </c>
      <c r="Q30" s="9"/>
      <c r="R30" s="9"/>
      <c r="S30" s="9"/>
      <c r="T30" s="9"/>
      <c r="U30" s="9"/>
      <c r="V30" s="9"/>
      <c r="W30" s="9"/>
      <c r="X30" s="9"/>
    </row>
    <row r="31" spans="1:24">
      <c r="A31" s="2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5">
        <f>H31+I31+J31+K31+L31+M31+N31+O31</f>
        <v>0</v>
      </c>
      <c r="Q31" s="9"/>
      <c r="R31" s="9"/>
      <c r="S31" s="9"/>
      <c r="T31" s="9"/>
      <c r="U31" s="9"/>
      <c r="V31" s="9"/>
      <c r="W31" s="9"/>
      <c r="X31" s="9"/>
    </row>
    <row r="32" spans="1:24">
      <c r="A32" s="2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5">
        <f>H32+I32+J32+K32+L32+M32+N32+O32</f>
        <v>0</v>
      </c>
      <c r="Q32" s="9"/>
      <c r="R32" s="9"/>
      <c r="S32" s="9"/>
      <c r="T32" s="9"/>
      <c r="U32" s="9"/>
      <c r="V32" s="9"/>
      <c r="W32" s="9"/>
      <c r="X32" s="9"/>
    </row>
    <row r="33" spans="1:24">
      <c r="A33" s="2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5">
        <f>H33+I33+J33+K33+L33+M33+N33+O33</f>
        <v>0</v>
      </c>
      <c r="Q33" s="9"/>
      <c r="R33" s="9"/>
      <c r="S33" s="9"/>
      <c r="T33" s="9"/>
      <c r="U33" s="9"/>
      <c r="V33" s="9"/>
      <c r="W33" s="9"/>
      <c r="X33" s="9"/>
    </row>
    <row r="34" spans="1:24">
      <c r="A34" s="2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5">
        <f>H34+I34+J34+K34+L34+M34+N34+O34</f>
        <v>0</v>
      </c>
      <c r="Q34" s="9"/>
      <c r="R34" s="9"/>
      <c r="S34" s="9"/>
      <c r="T34" s="9"/>
      <c r="U34" s="9"/>
      <c r="V34" s="9"/>
      <c r="W34" s="9"/>
      <c r="X34" s="9"/>
    </row>
    <row r="35" spans="1:24">
      <c r="A35" s="10"/>
      <c r="B35" s="11"/>
      <c r="C35" s="11"/>
      <c r="D35" s="11"/>
      <c r="E35" s="11"/>
      <c r="F35" s="11"/>
      <c r="G35" s="11"/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2">
        <v>0</v>
      </c>
      <c r="Q35" s="11"/>
      <c r="R35" s="11"/>
      <c r="S35" s="11"/>
      <c r="T35" s="11"/>
      <c r="U35" s="11"/>
      <c r="V35" s="11"/>
      <c r="W35" s="11"/>
      <c r="X35" s="11"/>
    </row>
  </sheetData>
  <mergeCells count="15">
    <mergeCell ref="A24:F24"/>
    <mergeCell ref="H24:P24"/>
    <mergeCell ref="Q24:X24"/>
    <mergeCell ref="A1:F1"/>
    <mergeCell ref="H1:P1"/>
    <mergeCell ref="Q1:X1"/>
    <mergeCell ref="B20:C20"/>
    <mergeCell ref="E20:E22"/>
    <mergeCell ref="F20:K22"/>
    <mergeCell ref="B21:C21"/>
    <mergeCell ref="B22:C22"/>
    <mergeCell ref="C3:C7"/>
    <mergeCell ref="D3:D7"/>
    <mergeCell ref="E3:E7"/>
    <mergeCell ref="F3:F7"/>
  </mergeCells>
  <conditionalFormatting sqref="V26:V34 V3:V17">
    <cfRule type="containsText" dxfId="40" priority="1" operator="containsText" text="Terminal 1">
      <formula>NOT(ISERROR(SEARCH("Terminal 1",V3)))</formula>
    </cfRule>
    <cfRule type="containsText" dxfId="39" priority="2" operator="containsText" text="OSCC">
      <formula>NOT(ISERROR(SEARCH("OSCC",V3)))</formula>
    </cfRule>
    <cfRule type="containsText" dxfId="38" priority="3" operator="containsText" text="GPC">
      <formula>NOT(ISERROR(SEARCH("GPC",V3)))</formula>
    </cfRule>
    <cfRule type="containsText" dxfId="37" priority="4" operator="containsText" text="Helsinki">
      <formula>NOT(ISERROR(SEARCH("Helsinki",V3)))</formula>
    </cfRule>
  </conditionalFormatting>
  <dataValidations count="1">
    <dataValidation type="list" showInputMessage="1" showErrorMessage="1" sqref="V26:V34 V3:V17" xr:uid="{B9E887FA-2944-405E-B1EE-69DD073A369D}">
      <formula1>"GPC, OSCC, Terminal 1, Helsinki"</formula1>
    </dataValidation>
  </dataValidations>
  <pageMargins left="0.7" right="0.7" top="0.75" bottom="0.75" header="0.3" footer="0.3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5D24-D808-48C6-AD1E-25733C954539}">
  <dimension ref="A1:X35"/>
  <sheetViews>
    <sheetView workbookViewId="0">
      <selection activeCell="C13" sqref="C1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6.7109375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9.5703125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871" t="s">
        <v>3190</v>
      </c>
      <c r="B1" s="872"/>
      <c r="C1" s="872"/>
      <c r="D1" s="872"/>
      <c r="E1" s="872"/>
      <c r="F1" s="873"/>
      <c r="G1" s="22"/>
      <c r="H1" s="830" t="s">
        <v>2095</v>
      </c>
      <c r="I1" s="831"/>
      <c r="J1" s="831"/>
      <c r="K1" s="831"/>
      <c r="L1" s="831"/>
      <c r="M1" s="831"/>
      <c r="N1" s="831"/>
      <c r="O1" s="831"/>
      <c r="P1" s="832"/>
      <c r="Q1" s="830" t="s">
        <v>3435</v>
      </c>
      <c r="R1" s="831"/>
      <c r="S1" s="831"/>
      <c r="T1" s="831"/>
      <c r="U1" s="831"/>
      <c r="V1" s="831"/>
      <c r="W1" s="831"/>
      <c r="X1" s="832"/>
    </row>
    <row r="2" spans="1:24">
      <c r="A2" s="23" t="s">
        <v>3378</v>
      </c>
      <c r="B2" s="24" t="s">
        <v>3379</v>
      </c>
      <c r="C2" s="24" t="s">
        <v>5</v>
      </c>
      <c r="D2" s="24" t="s">
        <v>6</v>
      </c>
      <c r="E2" s="24" t="s">
        <v>7</v>
      </c>
      <c r="F2" s="24" t="s">
        <v>8</v>
      </c>
      <c r="G2" s="25" t="s">
        <v>10</v>
      </c>
      <c r="H2" s="48" t="s">
        <v>11</v>
      </c>
      <c r="I2" s="48" t="s">
        <v>12</v>
      </c>
      <c r="J2" s="48" t="s">
        <v>13</v>
      </c>
      <c r="K2" s="49" t="s">
        <v>14</v>
      </c>
      <c r="L2" s="49" t="s">
        <v>15</v>
      </c>
      <c r="M2" s="48" t="s">
        <v>16</v>
      </c>
      <c r="N2" s="48" t="s">
        <v>17</v>
      </c>
      <c r="O2" s="24" t="s">
        <v>44</v>
      </c>
      <c r="P2" s="24" t="s">
        <v>19</v>
      </c>
      <c r="Q2" s="24" t="s">
        <v>3380</v>
      </c>
      <c r="R2" s="24" t="s">
        <v>3381</v>
      </c>
      <c r="S2" s="24" t="s">
        <v>3382</v>
      </c>
      <c r="T2" s="24" t="s">
        <v>3383</v>
      </c>
      <c r="U2" s="24" t="s">
        <v>3384</v>
      </c>
      <c r="V2" s="24" t="s">
        <v>24</v>
      </c>
      <c r="W2" s="24" t="s">
        <v>3385</v>
      </c>
      <c r="X2" s="24" t="s">
        <v>3386</v>
      </c>
    </row>
    <row r="3" spans="1:24">
      <c r="A3" s="26" t="s">
        <v>187</v>
      </c>
      <c r="B3" s="27" t="s">
        <v>456</v>
      </c>
      <c r="C3" s="120" t="s">
        <v>3436</v>
      </c>
      <c r="D3" s="27" t="s">
        <v>458</v>
      </c>
      <c r="E3" s="145">
        <v>45677.583333333336</v>
      </c>
      <c r="F3" s="28">
        <v>12.1</v>
      </c>
      <c r="G3" s="27"/>
      <c r="H3" s="27"/>
      <c r="I3" s="27"/>
      <c r="J3" s="27"/>
      <c r="K3" s="27"/>
      <c r="L3" s="27">
        <v>161</v>
      </c>
      <c r="M3" s="27"/>
      <c r="N3" s="27"/>
      <c r="O3" s="27"/>
      <c r="P3" s="29">
        <f>H3+I3+J3+K3+L3+M3+N3+O3</f>
        <v>161</v>
      </c>
      <c r="Q3" s="85" t="s">
        <v>33</v>
      </c>
      <c r="R3" s="27">
        <v>109597</v>
      </c>
      <c r="S3" s="27" t="s">
        <v>98</v>
      </c>
      <c r="T3" s="27"/>
      <c r="U3" s="27">
        <v>1010008</v>
      </c>
      <c r="V3" s="27" t="s">
        <v>213</v>
      </c>
      <c r="W3" s="68">
        <v>0.25</v>
      </c>
      <c r="X3" s="27" t="s">
        <v>3390</v>
      </c>
    </row>
    <row r="4" spans="1:24">
      <c r="A4" s="26" t="s">
        <v>187</v>
      </c>
      <c r="B4" s="27" t="s">
        <v>456</v>
      </c>
      <c r="C4" s="120" t="s">
        <v>3437</v>
      </c>
      <c r="D4" s="27" t="s">
        <v>458</v>
      </c>
      <c r="E4" s="145">
        <v>45677.583333333336</v>
      </c>
      <c r="F4" s="27">
        <v>12.1</v>
      </c>
      <c r="G4" s="27"/>
      <c r="H4" s="27"/>
      <c r="I4" s="27"/>
      <c r="J4" s="27"/>
      <c r="K4" s="27"/>
      <c r="L4" s="27">
        <v>161</v>
      </c>
      <c r="M4" s="27"/>
      <c r="N4" s="27"/>
      <c r="O4" s="27"/>
      <c r="P4" s="29">
        <f>H4+I4+J4+K4+L4+M4+N4+O4</f>
        <v>161</v>
      </c>
      <c r="Q4" s="85" t="s">
        <v>33</v>
      </c>
      <c r="R4" s="27">
        <v>109598</v>
      </c>
      <c r="S4" s="27" t="s">
        <v>98</v>
      </c>
      <c r="T4" s="27"/>
      <c r="U4" s="27">
        <v>1010009</v>
      </c>
      <c r="V4" s="27" t="s">
        <v>213</v>
      </c>
      <c r="W4" s="68">
        <v>0.25</v>
      </c>
      <c r="X4" s="27" t="s">
        <v>3390</v>
      </c>
    </row>
    <row r="5" spans="1:24">
      <c r="A5" s="26" t="s">
        <v>187</v>
      </c>
      <c r="B5" s="27" t="s">
        <v>456</v>
      </c>
      <c r="C5" s="120" t="s">
        <v>3438</v>
      </c>
      <c r="D5" s="27" t="s">
        <v>458</v>
      </c>
      <c r="E5" s="145">
        <v>45677.583333333336</v>
      </c>
      <c r="F5" s="27">
        <v>12.1</v>
      </c>
      <c r="G5" s="27"/>
      <c r="H5" s="27"/>
      <c r="I5" s="27"/>
      <c r="J5" s="27"/>
      <c r="K5" s="27"/>
      <c r="L5" s="27">
        <v>161</v>
      </c>
      <c r="M5" s="27"/>
      <c r="N5" s="27"/>
      <c r="O5" s="27"/>
      <c r="P5" s="29">
        <f>H5+I5+J5+K5+L5+M5+N5+O5</f>
        <v>161</v>
      </c>
      <c r="Q5" s="85" t="s">
        <v>33</v>
      </c>
      <c r="R5" s="27">
        <v>109599</v>
      </c>
      <c r="S5" s="27" t="s">
        <v>98</v>
      </c>
      <c r="T5" s="27"/>
      <c r="U5" s="27">
        <v>1010014</v>
      </c>
      <c r="V5" s="27" t="s">
        <v>213</v>
      </c>
      <c r="W5" s="68">
        <v>0.25</v>
      </c>
      <c r="X5" s="27" t="s">
        <v>3390</v>
      </c>
    </row>
    <row r="6" spans="1:24">
      <c r="A6" s="26" t="s">
        <v>187</v>
      </c>
      <c r="B6" s="27" t="s">
        <v>188</v>
      </c>
      <c r="C6" s="120" t="s">
        <v>3439</v>
      </c>
      <c r="D6" s="27" t="s">
        <v>3388</v>
      </c>
      <c r="E6" s="145">
        <v>45677.722222222219</v>
      </c>
      <c r="F6" s="27">
        <v>13.1</v>
      </c>
      <c r="G6" s="27"/>
      <c r="H6" s="27"/>
      <c r="I6" s="27"/>
      <c r="J6" s="27"/>
      <c r="K6" s="27"/>
      <c r="L6" s="27"/>
      <c r="M6" s="27">
        <v>161</v>
      </c>
      <c r="N6" s="27"/>
      <c r="O6" s="27"/>
      <c r="P6" s="29">
        <f>H6+I6+J6+K6+L6+M6+N6+O6</f>
        <v>161</v>
      </c>
      <c r="Q6" s="85" t="s">
        <v>33</v>
      </c>
      <c r="R6" s="27">
        <v>109600</v>
      </c>
      <c r="S6" s="27" t="s">
        <v>98</v>
      </c>
      <c r="T6" s="27"/>
      <c r="U6" s="27">
        <v>1010011</v>
      </c>
      <c r="V6" s="27" t="s">
        <v>213</v>
      </c>
      <c r="W6" s="68">
        <v>0.25</v>
      </c>
      <c r="X6" s="27" t="s">
        <v>3390</v>
      </c>
    </row>
    <row r="7" spans="1:24">
      <c r="A7" s="26" t="s">
        <v>187</v>
      </c>
      <c r="B7" s="27" t="s">
        <v>188</v>
      </c>
      <c r="C7" s="120" t="s">
        <v>3440</v>
      </c>
      <c r="D7" s="27" t="s">
        <v>3388</v>
      </c>
      <c r="E7" s="145">
        <v>45677.722222222219</v>
      </c>
      <c r="F7" s="27">
        <v>13.1</v>
      </c>
      <c r="G7" s="27"/>
      <c r="H7" s="27"/>
      <c r="I7" s="27"/>
      <c r="J7" s="27"/>
      <c r="K7" s="27"/>
      <c r="L7" s="27">
        <v>131</v>
      </c>
      <c r="M7" s="27"/>
      <c r="N7" s="146">
        <v>27</v>
      </c>
      <c r="O7" s="27">
        <v>3</v>
      </c>
      <c r="P7" s="29">
        <f>H7+I7+J7+K7+L7+M7+N7+O7</f>
        <v>161</v>
      </c>
      <c r="Q7" s="85" t="s">
        <v>33</v>
      </c>
      <c r="R7" s="27">
        <v>109601</v>
      </c>
      <c r="S7" s="27" t="s">
        <v>98</v>
      </c>
      <c r="T7" s="27"/>
      <c r="U7" s="27">
        <v>1010015</v>
      </c>
      <c r="V7" s="27" t="s">
        <v>213</v>
      </c>
      <c r="W7" s="68">
        <v>0.25</v>
      </c>
      <c r="X7" s="27" t="s">
        <v>3390</v>
      </c>
    </row>
    <row r="8" spans="1:24">
      <c r="A8" s="26" t="s">
        <v>187</v>
      </c>
      <c r="B8" s="27" t="s">
        <v>188</v>
      </c>
      <c r="C8" s="27" t="s">
        <v>3441</v>
      </c>
      <c r="D8" s="27" t="s">
        <v>3248</v>
      </c>
      <c r="E8" s="145">
        <v>45677.663194444445</v>
      </c>
      <c r="F8" s="27">
        <v>15.95</v>
      </c>
      <c r="G8" s="27"/>
      <c r="H8" s="27"/>
      <c r="I8" s="27"/>
      <c r="J8" s="27"/>
      <c r="K8" s="27"/>
      <c r="L8" s="27">
        <v>161</v>
      </c>
      <c r="M8" s="27"/>
      <c r="N8" s="27"/>
      <c r="O8" s="27"/>
      <c r="P8" s="29">
        <f>H8+I8+J8+K8+L8+M8+N8+O8</f>
        <v>161</v>
      </c>
      <c r="Q8" s="27" t="s">
        <v>33</v>
      </c>
      <c r="R8" s="27">
        <v>109602</v>
      </c>
      <c r="S8" s="27" t="s">
        <v>98</v>
      </c>
      <c r="T8" s="36" t="s">
        <v>35</v>
      </c>
      <c r="U8" s="27">
        <v>1010013</v>
      </c>
      <c r="V8" s="27" t="s">
        <v>59</v>
      </c>
      <c r="W8" s="68">
        <v>0.41666666666666669</v>
      </c>
      <c r="X8" s="27" t="s">
        <v>3390</v>
      </c>
    </row>
    <row r="9" spans="1:24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9">
        <f>H9+I9+J9+K9+L9+M9+N9+O9</f>
        <v>0</v>
      </c>
      <c r="Q9" s="27"/>
      <c r="R9" s="27"/>
      <c r="S9" s="27"/>
      <c r="T9" s="27"/>
      <c r="U9" s="27"/>
      <c r="V9" s="27"/>
      <c r="W9" s="27"/>
      <c r="X9" s="27"/>
    </row>
    <row r="10" spans="1:24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9">
        <f>H10+I10+J10+K10+L10+M10+N10+O10</f>
        <v>0</v>
      </c>
      <c r="Q10" s="27"/>
      <c r="R10" s="27"/>
      <c r="S10" s="27"/>
      <c r="T10" s="27"/>
      <c r="U10" s="27"/>
      <c r="V10" s="27"/>
      <c r="W10" s="27"/>
      <c r="X10" s="27"/>
    </row>
    <row r="11" spans="1:24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9">
        <f>H11+I11+J11+K11+L11+M11+N11+O11</f>
        <v>0</v>
      </c>
      <c r="Q11" s="27"/>
      <c r="R11" s="27"/>
      <c r="S11" s="27"/>
      <c r="T11" s="27"/>
      <c r="U11" s="27"/>
      <c r="V11" s="27"/>
      <c r="W11" s="27"/>
      <c r="X11" s="27"/>
    </row>
    <row r="12" spans="1:24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9">
        <f>H12+I12+J12+K12+L12+M12+N12+O12</f>
        <v>0</v>
      </c>
      <c r="Q12" s="27"/>
      <c r="R12" s="27"/>
      <c r="S12" s="27"/>
      <c r="T12" s="27"/>
      <c r="U12" s="27"/>
      <c r="V12" s="27"/>
      <c r="W12" s="27"/>
      <c r="X12" s="27"/>
    </row>
    <row r="13" spans="1:24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9">
        <f>H13+I13+J13+K13+L13+M13+N13+O13</f>
        <v>0</v>
      </c>
      <c r="Q13" s="27"/>
      <c r="R13" s="27"/>
      <c r="S13" s="27"/>
      <c r="T13" s="27"/>
      <c r="U13" s="27"/>
      <c r="V13" s="27"/>
      <c r="W13" s="27"/>
      <c r="X13" s="27"/>
    </row>
    <row r="14" spans="1:24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9">
        <f>H14+I14+J14+K14+L14+M14+N14+O14</f>
        <v>0</v>
      </c>
      <c r="Q14" s="27"/>
      <c r="R14" s="27"/>
      <c r="S14" s="27"/>
      <c r="T14" s="27"/>
      <c r="U14" s="27"/>
      <c r="V14" s="27"/>
      <c r="W14" s="27"/>
      <c r="X14" s="27"/>
    </row>
    <row r="15" spans="1:24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9">
        <f>H15+I15+J15+K15+L15+M15+N15+O15</f>
        <v>0</v>
      </c>
      <c r="Q15" s="30" t="s">
        <v>3429</v>
      </c>
      <c r="R15" s="27"/>
      <c r="S15" s="31" t="s">
        <v>32</v>
      </c>
      <c r="T15" s="85"/>
      <c r="U15" s="27"/>
      <c r="V15" s="27"/>
      <c r="W15" s="27"/>
      <c r="X15" s="27"/>
    </row>
    <row r="16" spans="1:24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9">
        <f>H16+I16+J16+K16+L16+M16+N16+O16</f>
        <v>0</v>
      </c>
      <c r="Q16" s="85" t="s">
        <v>33</v>
      </c>
      <c r="R16" s="27"/>
      <c r="S16" s="31" t="s">
        <v>32</v>
      </c>
      <c r="T16" s="85"/>
      <c r="U16" s="27"/>
      <c r="V16" s="27"/>
      <c r="W16" s="27"/>
      <c r="X16" s="27"/>
    </row>
    <row r="17" spans="1:2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9">
        <f>H17+I17+J17+K17+L17+M17+N17+O17</f>
        <v>0</v>
      </c>
      <c r="Q17" s="85" t="s">
        <v>33</v>
      </c>
      <c r="R17" s="27"/>
      <c r="S17" s="27" t="s">
        <v>98</v>
      </c>
      <c r="T17" s="85"/>
      <c r="U17" s="27"/>
      <c r="V17" s="27"/>
      <c r="W17" s="27"/>
      <c r="X17" s="27"/>
    </row>
    <row r="18" spans="1:24">
      <c r="A18" s="32"/>
      <c r="B18" s="33"/>
      <c r="C18" s="33"/>
      <c r="D18" s="33"/>
      <c r="E18" s="33"/>
      <c r="F18" s="33"/>
      <c r="G18" s="33"/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34">
        <f>SUM(P3:P17)</f>
        <v>966</v>
      </c>
      <c r="Q18" s="33"/>
      <c r="R18" s="33"/>
      <c r="S18" s="33"/>
      <c r="T18" s="33"/>
      <c r="U18" s="33"/>
      <c r="V18" s="33"/>
      <c r="W18" s="33"/>
      <c r="X18" s="33"/>
    </row>
    <row r="19" spans="1:24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>
      <c r="A20" s="36" t="s">
        <v>35</v>
      </c>
      <c r="B20" s="812" t="s">
        <v>36</v>
      </c>
      <c r="C20" s="813"/>
      <c r="D20" s="37"/>
      <c r="E20" s="814" t="s">
        <v>37</v>
      </c>
      <c r="F20" s="834"/>
      <c r="G20" s="835"/>
      <c r="H20" s="835"/>
      <c r="I20" s="835"/>
      <c r="J20" s="835"/>
      <c r="K20" s="836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>
      <c r="A21" s="38" t="s">
        <v>38</v>
      </c>
      <c r="B21" s="826" t="s">
        <v>39</v>
      </c>
      <c r="C21" s="827"/>
      <c r="D21" s="37"/>
      <c r="E21" s="815"/>
      <c r="F21" s="837"/>
      <c r="G21" s="742"/>
      <c r="H21" s="742"/>
      <c r="I21" s="742"/>
      <c r="J21" s="742"/>
      <c r="K21" s="838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>
      <c r="A22" s="39" t="s">
        <v>40</v>
      </c>
      <c r="B22" s="828"/>
      <c r="C22" s="829"/>
      <c r="D22" s="37"/>
      <c r="E22" s="816"/>
      <c r="F22" s="839"/>
      <c r="G22" s="840"/>
      <c r="H22" s="840"/>
      <c r="I22" s="840"/>
      <c r="J22" s="840"/>
      <c r="K22" s="841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ht="27">
      <c r="A24" s="830" t="s">
        <v>42</v>
      </c>
      <c r="B24" s="831"/>
      <c r="C24" s="831"/>
      <c r="D24" s="831"/>
      <c r="E24" s="831"/>
      <c r="F24" s="832"/>
      <c r="G24" s="33"/>
      <c r="H24" s="830" t="s">
        <v>43</v>
      </c>
      <c r="I24" s="831"/>
      <c r="J24" s="831"/>
      <c r="K24" s="831"/>
      <c r="L24" s="831"/>
      <c r="M24" s="831"/>
      <c r="N24" s="831"/>
      <c r="O24" s="831"/>
      <c r="P24" s="832"/>
      <c r="Q24" s="830" t="s">
        <v>2</v>
      </c>
      <c r="R24" s="831"/>
      <c r="S24" s="831"/>
      <c r="T24" s="831"/>
      <c r="U24" s="831"/>
      <c r="V24" s="831"/>
      <c r="W24" s="831"/>
      <c r="X24" s="832"/>
    </row>
    <row r="25" spans="1:24">
      <c r="A25" s="23" t="s">
        <v>3378</v>
      </c>
      <c r="B25" s="24" t="s">
        <v>3379</v>
      </c>
      <c r="C25" s="24" t="s">
        <v>5</v>
      </c>
      <c r="D25" s="24" t="s">
        <v>3399</v>
      </c>
      <c r="E25" s="24" t="s">
        <v>7</v>
      </c>
      <c r="F25" s="24" t="s">
        <v>8</v>
      </c>
      <c r="G25" s="24" t="s">
        <v>3400</v>
      </c>
      <c r="H25" s="48" t="s">
        <v>11</v>
      </c>
      <c r="I25" s="48" t="s">
        <v>12</v>
      </c>
      <c r="J25" s="48" t="s">
        <v>13</v>
      </c>
      <c r="K25" s="49" t="s">
        <v>14</v>
      </c>
      <c r="L25" s="49" t="s">
        <v>15</v>
      </c>
      <c r="M25" s="48" t="s">
        <v>16</v>
      </c>
      <c r="N25" s="48" t="s">
        <v>17</v>
      </c>
      <c r="O25" s="24" t="s">
        <v>44</v>
      </c>
      <c r="P25" s="24" t="s">
        <v>19</v>
      </c>
      <c r="Q25" s="24" t="s">
        <v>3380</v>
      </c>
      <c r="R25" s="24" t="s">
        <v>3381</v>
      </c>
      <c r="S25" s="24" t="s">
        <v>3382</v>
      </c>
      <c r="T25" s="24" t="s">
        <v>3383</v>
      </c>
      <c r="U25" s="24" t="s">
        <v>3384</v>
      </c>
      <c r="V25" s="24" t="s">
        <v>24</v>
      </c>
      <c r="W25" s="24" t="s">
        <v>3385</v>
      </c>
      <c r="X25" s="24" t="s">
        <v>3386</v>
      </c>
    </row>
    <row r="26" spans="1:24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>
        <v>161</v>
      </c>
      <c r="M26" s="27"/>
      <c r="N26" s="27"/>
      <c r="O26" s="27"/>
      <c r="P26" s="29">
        <f>H26+I26+J26+K26+L26+M26+N26+O26</f>
        <v>161</v>
      </c>
      <c r="Q26" s="27"/>
      <c r="R26" s="27"/>
      <c r="S26" s="27"/>
      <c r="T26" s="27"/>
      <c r="U26" s="27"/>
      <c r="V26" s="27"/>
      <c r="W26" s="27"/>
      <c r="X26" s="27"/>
    </row>
    <row r="27" spans="1:24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>
        <v>161</v>
      </c>
      <c r="M27" s="27"/>
      <c r="N27" s="27"/>
      <c r="O27" s="27"/>
      <c r="P27" s="29">
        <f>H27+I27+J27+K27+L27+M27+N27+O27</f>
        <v>161</v>
      </c>
      <c r="Q27" s="27"/>
      <c r="R27" s="27"/>
      <c r="S27" s="27"/>
      <c r="T27" s="27"/>
      <c r="U27" s="27"/>
      <c r="V27" s="27"/>
      <c r="W27" s="27"/>
      <c r="X27" s="27"/>
    </row>
    <row r="28" spans="1:2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>
        <v>161</v>
      </c>
      <c r="M28" s="27"/>
      <c r="N28" s="27"/>
      <c r="O28" s="27"/>
      <c r="P28" s="29">
        <f>H28+I28+J28+K28+L28+M28+N28+O28</f>
        <v>161</v>
      </c>
      <c r="Q28" s="27"/>
      <c r="R28" s="27"/>
      <c r="S28" s="27"/>
      <c r="T28" s="27"/>
      <c r="U28" s="27"/>
      <c r="V28" s="27"/>
      <c r="W28" s="27"/>
      <c r="X28" s="27"/>
    </row>
    <row r="29" spans="1:24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>
        <v>161</v>
      </c>
      <c r="N29" s="27"/>
      <c r="O29" s="27"/>
      <c r="P29" s="29">
        <f>H29+I29+J29+K29+L29+M29+N29+O29</f>
        <v>161</v>
      </c>
      <c r="Q29" s="27"/>
      <c r="R29" s="27"/>
      <c r="S29" s="27"/>
      <c r="T29" s="27"/>
      <c r="U29" s="27"/>
      <c r="V29" s="27"/>
      <c r="W29" s="27"/>
      <c r="X29" s="27"/>
    </row>
    <row r="30" spans="1:24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>
        <f>81-33</f>
        <v>48</v>
      </c>
      <c r="M30" s="27">
        <v>80</v>
      </c>
      <c r="N30" s="146">
        <v>33</v>
      </c>
      <c r="O30" s="27"/>
      <c r="P30" s="29">
        <f>H30+I30+J30+K30+L30+M30+N30+O30</f>
        <v>161</v>
      </c>
      <c r="Q30" s="27"/>
      <c r="R30" s="27"/>
      <c r="S30" s="27"/>
      <c r="T30" s="27"/>
      <c r="U30" s="27"/>
      <c r="V30" s="27"/>
      <c r="W30" s="27"/>
      <c r="X30" s="27"/>
    </row>
    <row r="31" spans="1:24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>
        <v>161</v>
      </c>
      <c r="M31" s="27"/>
      <c r="N31" s="27"/>
      <c r="O31" s="27"/>
      <c r="P31" s="29">
        <f>H31+I31+J31+K31+L31+M31+N31+O31</f>
        <v>161</v>
      </c>
      <c r="Q31" s="27"/>
      <c r="R31" s="27"/>
      <c r="S31" s="27"/>
      <c r="T31" s="27"/>
      <c r="U31" s="27"/>
      <c r="V31" s="27"/>
      <c r="W31" s="27"/>
      <c r="X31" s="27"/>
    </row>
    <row r="32" spans="1:24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9">
        <f>H32+I32+J32+K32+L32+M32+N32+O32</f>
        <v>0</v>
      </c>
      <c r="Q32" s="27"/>
      <c r="R32" s="27"/>
      <c r="S32" s="27"/>
      <c r="T32" s="27"/>
      <c r="U32" s="27"/>
      <c r="V32" s="27"/>
      <c r="W32" s="27"/>
      <c r="X32" s="27"/>
    </row>
    <row r="33" spans="1:24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9">
        <f>H33+I33+J33+K33+L33+M33+N33+O33</f>
        <v>0</v>
      </c>
      <c r="Q33" s="27"/>
      <c r="R33" s="27"/>
      <c r="S33" s="27"/>
      <c r="T33" s="27"/>
      <c r="U33" s="27"/>
      <c r="V33" s="27"/>
      <c r="W33" s="27"/>
      <c r="X33" s="27"/>
    </row>
    <row r="34" spans="1:24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9">
        <f>H34+I34+J34+K34+L34+M34+N34+O34</f>
        <v>0</v>
      </c>
      <c r="Q34" s="27"/>
      <c r="R34" s="27"/>
      <c r="S34" s="27"/>
      <c r="T34" s="27"/>
      <c r="U34" s="27"/>
      <c r="V34" s="27"/>
      <c r="W34" s="27"/>
      <c r="X34" s="27"/>
    </row>
    <row r="35" spans="1:24">
      <c r="A35" s="32"/>
      <c r="B35" s="33"/>
      <c r="C35" s="33"/>
      <c r="D35" s="33"/>
      <c r="E35" s="33"/>
      <c r="F35" s="33"/>
      <c r="G35" s="33"/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34">
        <v>0</v>
      </c>
      <c r="Q35" s="33"/>
      <c r="R35" s="33"/>
      <c r="S35" s="33"/>
      <c r="T35" s="33"/>
      <c r="U35" s="33"/>
      <c r="V35" s="33"/>
      <c r="W35" s="33"/>
      <c r="X35" s="33"/>
    </row>
  </sheetData>
  <mergeCells count="11">
    <mergeCell ref="A24:F24"/>
    <mergeCell ref="H24:P24"/>
    <mergeCell ref="Q24:X24"/>
    <mergeCell ref="A1:F1"/>
    <mergeCell ref="H1:P1"/>
    <mergeCell ref="Q1:X1"/>
    <mergeCell ref="B20:C20"/>
    <mergeCell ref="E20:E22"/>
    <mergeCell ref="F20:K22"/>
    <mergeCell ref="B21:C21"/>
    <mergeCell ref="B22:C22"/>
  </mergeCells>
  <conditionalFormatting sqref="V3:V17 V26:V34">
    <cfRule type="containsText" dxfId="36" priority="1" operator="containsText" text="Terminal 1">
      <formula>NOT(ISERROR(SEARCH("Terminal 1",V3)))</formula>
    </cfRule>
    <cfRule type="containsText" dxfId="35" priority="2" operator="containsText" text="OSCC">
      <formula>NOT(ISERROR(SEARCH("OSCC",V3)))</formula>
    </cfRule>
    <cfRule type="containsText" dxfId="34" priority="3" operator="containsText" text="GPC">
      <formula>NOT(ISERROR(SEARCH("GPC",V3)))</formula>
    </cfRule>
    <cfRule type="containsText" dxfId="33" priority="4" operator="containsText" text="Helsinki">
      <formula>NOT(ISERROR(SEARCH("Helsinki",V3)))</formula>
    </cfRule>
  </conditionalFormatting>
  <dataValidations count="1">
    <dataValidation type="list" showInputMessage="1" showErrorMessage="1" sqref="V3:V17 V26:V34" xr:uid="{0628D2CF-D43F-44AE-A9F0-1F711EEA7938}">
      <formula1>"GPC, OSCC, Terminal 1, Helsinki"</formula1>
    </dataValidation>
  </dataValidations>
  <pageMargins left="0.7" right="0.7" top="0.75" bottom="0.75" header="0.3" footer="0.3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519E-E71C-4AF6-8DF1-CD53C15A554F}">
  <sheetPr>
    <tabColor rgb="FF0070C0"/>
  </sheetPr>
  <dimension ref="A1:X35"/>
  <sheetViews>
    <sheetView workbookViewId="0">
      <selection activeCell="C8" sqref="C8"/>
    </sheetView>
  </sheetViews>
  <sheetFormatPr defaultRowHeight="15"/>
  <cols>
    <col min="1" max="1" width="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8.5703125" bestFit="1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874" t="s">
        <v>3442</v>
      </c>
      <c r="B1" s="875"/>
      <c r="C1" s="875"/>
      <c r="D1" s="875"/>
      <c r="E1" s="875"/>
      <c r="F1" s="876"/>
      <c r="G1" s="22"/>
      <c r="H1" s="830" t="s">
        <v>3443</v>
      </c>
      <c r="I1" s="831"/>
      <c r="J1" s="831"/>
      <c r="K1" s="831"/>
      <c r="L1" s="831"/>
      <c r="M1" s="831"/>
      <c r="N1" s="831"/>
      <c r="O1" s="831"/>
      <c r="P1" s="832"/>
      <c r="Q1" s="830" t="s">
        <v>2</v>
      </c>
      <c r="R1" s="831"/>
      <c r="S1" s="831"/>
      <c r="T1" s="831"/>
      <c r="U1" s="831"/>
      <c r="V1" s="831"/>
      <c r="W1" s="831"/>
      <c r="X1" s="832"/>
    </row>
    <row r="2" spans="1:24">
      <c r="A2" s="23" t="s">
        <v>3378</v>
      </c>
      <c r="B2" s="24" t="s">
        <v>3379</v>
      </c>
      <c r="C2" s="24" t="s">
        <v>5</v>
      </c>
      <c r="D2" s="24" t="s">
        <v>6</v>
      </c>
      <c r="E2" s="24" t="s">
        <v>7</v>
      </c>
      <c r="F2" s="24" t="s">
        <v>8</v>
      </c>
      <c r="G2" s="25" t="s">
        <v>10</v>
      </c>
      <c r="H2" s="48" t="s">
        <v>11</v>
      </c>
      <c r="I2" s="48" t="s">
        <v>12</v>
      </c>
      <c r="J2" s="48" t="s">
        <v>13</v>
      </c>
      <c r="K2" s="49" t="s">
        <v>14</v>
      </c>
      <c r="L2" s="49" t="s">
        <v>15</v>
      </c>
      <c r="M2" s="48" t="s">
        <v>16</v>
      </c>
      <c r="N2" s="48" t="s">
        <v>17</v>
      </c>
      <c r="O2" s="24" t="s">
        <v>44</v>
      </c>
      <c r="P2" s="24" t="s">
        <v>19</v>
      </c>
      <c r="Q2" s="24" t="s">
        <v>3380</v>
      </c>
      <c r="R2" s="24" t="s">
        <v>3381</v>
      </c>
      <c r="S2" s="24" t="s">
        <v>3382</v>
      </c>
      <c r="T2" s="24" t="s">
        <v>3383</v>
      </c>
      <c r="U2" s="24" t="s">
        <v>3384</v>
      </c>
      <c r="V2" s="24" t="s">
        <v>24</v>
      </c>
      <c r="W2" s="24" t="s">
        <v>3385</v>
      </c>
      <c r="X2" s="24" t="s">
        <v>3386</v>
      </c>
    </row>
    <row r="3" spans="1:24">
      <c r="A3" s="26" t="s">
        <v>788</v>
      </c>
      <c r="B3" s="27" t="s">
        <v>192</v>
      </c>
      <c r="C3" s="120" t="s">
        <v>3444</v>
      </c>
      <c r="D3" s="27" t="s">
        <v>3445</v>
      </c>
      <c r="E3" s="9" t="s">
        <v>3446</v>
      </c>
      <c r="F3" s="28">
        <v>7</v>
      </c>
      <c r="G3" s="27"/>
      <c r="H3" s="27"/>
      <c r="I3" s="27"/>
      <c r="J3" s="27"/>
      <c r="K3" s="27">
        <v>161</v>
      </c>
      <c r="L3" s="27"/>
      <c r="M3" s="27"/>
      <c r="N3" s="27"/>
      <c r="O3" s="27"/>
      <c r="P3" s="29">
        <f>H3+I3+J3+K3+L3+M3+N3+O3</f>
        <v>161</v>
      </c>
      <c r="Q3" s="30" t="s">
        <v>3429</v>
      </c>
      <c r="R3" s="27">
        <v>109244</v>
      </c>
      <c r="S3" s="31" t="s">
        <v>32</v>
      </c>
      <c r="T3" s="27"/>
      <c r="U3" s="27">
        <v>1009282</v>
      </c>
      <c r="V3" s="27"/>
      <c r="W3" s="27"/>
      <c r="X3" s="27"/>
    </row>
    <row r="4" spans="1:24">
      <c r="A4" s="26" t="s">
        <v>788</v>
      </c>
      <c r="B4" s="27" t="s">
        <v>192</v>
      </c>
      <c r="C4" s="120" t="s">
        <v>3447</v>
      </c>
      <c r="D4" s="27" t="s">
        <v>3445</v>
      </c>
      <c r="E4" s="9" t="s">
        <v>3446</v>
      </c>
      <c r="F4" s="28">
        <v>7</v>
      </c>
      <c r="G4" s="27"/>
      <c r="H4" s="27"/>
      <c r="I4" s="27"/>
      <c r="J4" s="27"/>
      <c r="K4" s="27">
        <v>161</v>
      </c>
      <c r="L4" s="27"/>
      <c r="M4" s="27"/>
      <c r="N4" s="27"/>
      <c r="O4" s="27"/>
      <c r="P4" s="29">
        <f>H4+I4+J4+K4+L4+M4+N4+O4</f>
        <v>161</v>
      </c>
      <c r="Q4" s="30" t="s">
        <v>3429</v>
      </c>
      <c r="R4" s="27">
        <v>109245</v>
      </c>
      <c r="S4" s="31" t="s">
        <v>32</v>
      </c>
      <c r="T4" s="27"/>
      <c r="U4" s="27">
        <v>1009683</v>
      </c>
      <c r="V4" s="27"/>
      <c r="W4" s="27"/>
      <c r="X4" s="27"/>
    </row>
    <row r="5" spans="1:24">
      <c r="A5" s="26" t="s">
        <v>146</v>
      </c>
      <c r="B5" s="27" t="s">
        <v>192</v>
      </c>
      <c r="C5" s="120" t="s">
        <v>3448</v>
      </c>
      <c r="D5" s="27" t="s">
        <v>3445</v>
      </c>
      <c r="E5" s="9" t="s">
        <v>3446</v>
      </c>
      <c r="F5" s="28">
        <v>7</v>
      </c>
      <c r="G5" s="27"/>
      <c r="H5" s="27"/>
      <c r="I5" s="27"/>
      <c r="J5" s="27"/>
      <c r="K5" s="27"/>
      <c r="L5" s="143">
        <v>133</v>
      </c>
      <c r="M5" s="143">
        <v>28</v>
      </c>
      <c r="N5" s="27"/>
      <c r="O5" s="27"/>
      <c r="P5" s="29">
        <f>H5+I5+J5+K5+L5+M5+N5+O5</f>
        <v>161</v>
      </c>
      <c r="Q5" s="30" t="s">
        <v>3429</v>
      </c>
      <c r="R5" s="27">
        <v>109246</v>
      </c>
      <c r="S5" s="31" t="s">
        <v>32</v>
      </c>
      <c r="T5" s="27"/>
      <c r="U5" s="27">
        <v>1009684</v>
      </c>
      <c r="V5" s="27"/>
      <c r="W5" s="27"/>
      <c r="X5" s="27"/>
    </row>
    <row r="6" spans="1:24">
      <c r="A6" s="105" t="s">
        <v>1725</v>
      </c>
      <c r="B6" s="89" t="s">
        <v>192</v>
      </c>
      <c r="C6" s="120" t="s">
        <v>3449</v>
      </c>
      <c r="D6" s="89" t="s">
        <v>3445</v>
      </c>
      <c r="E6" s="51" t="s">
        <v>3446</v>
      </c>
      <c r="F6" s="141">
        <v>7</v>
      </c>
      <c r="G6" s="27"/>
      <c r="H6" s="27"/>
      <c r="I6" s="27"/>
      <c r="J6" s="27"/>
      <c r="K6" s="27"/>
      <c r="L6" s="27">
        <v>131</v>
      </c>
      <c r="M6" s="27">
        <v>30</v>
      </c>
      <c r="N6" s="27"/>
      <c r="O6" s="27"/>
      <c r="P6" s="29">
        <f>H6+I6+J6+K6+L6+M6+N6+O6</f>
        <v>161</v>
      </c>
      <c r="Q6" s="30" t="s">
        <v>3429</v>
      </c>
      <c r="R6" s="27">
        <v>109217</v>
      </c>
      <c r="S6" s="31" t="s">
        <v>32</v>
      </c>
      <c r="T6" s="27"/>
      <c r="U6" s="27">
        <v>1009685</v>
      </c>
      <c r="V6" s="27"/>
      <c r="W6" s="27"/>
      <c r="X6" s="27"/>
    </row>
    <row r="7" spans="1:24">
      <c r="A7" s="105" t="s">
        <v>688</v>
      </c>
      <c r="B7" s="89" t="s">
        <v>192</v>
      </c>
      <c r="C7" s="144" t="s">
        <v>3450</v>
      </c>
      <c r="D7" s="89" t="s">
        <v>3445</v>
      </c>
      <c r="E7" s="51" t="s">
        <v>3446</v>
      </c>
      <c r="F7" s="141">
        <v>7</v>
      </c>
      <c r="G7" s="27"/>
      <c r="H7" s="27"/>
      <c r="I7" s="27"/>
      <c r="J7" s="27"/>
      <c r="K7" s="27"/>
      <c r="L7" s="27">
        <v>122</v>
      </c>
      <c r="M7" s="27">
        <v>30</v>
      </c>
      <c r="N7" s="27">
        <v>9</v>
      </c>
      <c r="O7" s="27"/>
      <c r="P7" s="29">
        <f>H7+I7+J7+K7+L7+M7+N7+O7</f>
        <v>161</v>
      </c>
      <c r="Q7" s="30" t="s">
        <v>3429</v>
      </c>
      <c r="R7" s="27">
        <v>109247</v>
      </c>
      <c r="S7" s="31" t="s">
        <v>32</v>
      </c>
      <c r="T7" s="27"/>
      <c r="U7" s="27"/>
      <c r="V7" s="27"/>
      <c r="W7" s="27"/>
      <c r="X7" s="27"/>
    </row>
    <row r="8" spans="1:24">
      <c r="A8" s="105" t="s">
        <v>1725</v>
      </c>
      <c r="B8" s="89" t="s">
        <v>192</v>
      </c>
      <c r="C8" s="120" t="s">
        <v>3451</v>
      </c>
      <c r="D8" s="89" t="s">
        <v>3445</v>
      </c>
      <c r="E8" s="51" t="s">
        <v>3446</v>
      </c>
      <c r="F8" s="141">
        <v>7</v>
      </c>
      <c r="G8" s="89"/>
      <c r="H8" s="89"/>
      <c r="I8" s="89"/>
      <c r="J8" s="89"/>
      <c r="K8" s="89"/>
      <c r="L8" s="89">
        <v>121</v>
      </c>
      <c r="M8" s="89">
        <v>30</v>
      </c>
      <c r="N8" s="89">
        <v>10</v>
      </c>
      <c r="O8" s="27"/>
      <c r="P8" s="29">
        <f>H8+I8+J8+K8+L8+M8+N8+O8</f>
        <v>161</v>
      </c>
      <c r="Q8" s="30" t="s">
        <v>3429</v>
      </c>
      <c r="R8" s="27">
        <v>109218</v>
      </c>
      <c r="S8" s="31" t="s">
        <v>32</v>
      </c>
      <c r="T8" s="27"/>
      <c r="U8" s="27">
        <v>1009686</v>
      </c>
      <c r="V8" s="27"/>
      <c r="W8" s="27"/>
      <c r="X8" s="27"/>
    </row>
    <row r="9" spans="1:24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9">
        <f>H9+I9+J9+K9+L9+M9+N9+O9</f>
        <v>0</v>
      </c>
      <c r="Q9" s="30" t="s">
        <v>3429</v>
      </c>
      <c r="R9" s="27"/>
      <c r="S9" s="31" t="s">
        <v>32</v>
      </c>
      <c r="T9" s="27"/>
      <c r="U9" s="27"/>
      <c r="V9" s="27"/>
      <c r="W9" s="27"/>
      <c r="X9" s="27"/>
    </row>
    <row r="10" spans="1:24">
      <c r="A10" s="105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142">
        <f>H10+I10+J10+K10+L10+M10+N10+O10</f>
        <v>0</v>
      </c>
      <c r="Q10" s="27"/>
      <c r="R10" s="27"/>
      <c r="S10" s="27"/>
      <c r="T10" s="27"/>
      <c r="U10" s="27"/>
      <c r="V10" s="27"/>
      <c r="W10" s="27"/>
      <c r="X10" s="27"/>
    </row>
    <row r="11" spans="1:24">
      <c r="A11" s="105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142">
        <f>H11+I11+J11+K11+L11+M11+N11+O11</f>
        <v>0</v>
      </c>
      <c r="Q11" s="27"/>
      <c r="R11" s="27"/>
      <c r="S11" s="27"/>
      <c r="T11" s="27"/>
      <c r="U11" s="27"/>
      <c r="V11" s="27"/>
      <c r="W11" s="27"/>
      <c r="X11" s="27"/>
    </row>
    <row r="12" spans="1:24">
      <c r="A12" s="105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142">
        <f>H12+I12+J12+K12+L12+M12+N12+O12</f>
        <v>0</v>
      </c>
      <c r="Q12" s="27"/>
      <c r="R12" s="27"/>
      <c r="S12" s="27"/>
      <c r="T12" s="27"/>
      <c r="U12" s="27"/>
      <c r="V12" s="27"/>
      <c r="W12" s="27"/>
      <c r="X12" s="27"/>
    </row>
    <row r="13" spans="1:24">
      <c r="A13" s="105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142">
        <f>H13+I13+J13+K13+L13+M13+N13+O13</f>
        <v>0</v>
      </c>
      <c r="Q13" s="27"/>
      <c r="R13" s="27"/>
      <c r="S13" s="27"/>
      <c r="T13" s="27"/>
      <c r="U13" s="27"/>
      <c r="V13" s="27"/>
      <c r="W13" s="27"/>
      <c r="X13" s="27"/>
    </row>
    <row r="14" spans="1:24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9">
        <f>H14+I14+J14+K14+L14+M14+N14+O14</f>
        <v>0</v>
      </c>
      <c r="Q14" s="27"/>
      <c r="R14" s="27"/>
      <c r="S14" s="27"/>
      <c r="T14" s="27"/>
      <c r="U14" s="27"/>
      <c r="V14" s="27"/>
      <c r="W14" s="27"/>
      <c r="X14" s="27"/>
    </row>
    <row r="15" spans="1:24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9">
        <f>H15+I15+J15+K15+L15+M15+N15+O15</f>
        <v>0</v>
      </c>
      <c r="Q15" s="30" t="s">
        <v>3429</v>
      </c>
      <c r="R15" s="27"/>
      <c r="S15" s="31" t="s">
        <v>32</v>
      </c>
      <c r="T15" s="85"/>
      <c r="U15" s="27"/>
      <c r="V15" s="27"/>
      <c r="W15" s="27"/>
      <c r="X15" s="27"/>
    </row>
    <row r="16" spans="1:24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9">
        <f>H16+I16+J16+K16+L16+M16+N16+O16</f>
        <v>0</v>
      </c>
      <c r="Q16" s="85" t="s">
        <v>33</v>
      </c>
      <c r="R16" s="27"/>
      <c r="S16" s="31" t="s">
        <v>32</v>
      </c>
      <c r="T16" s="85"/>
      <c r="U16" s="27"/>
      <c r="V16" s="27"/>
      <c r="W16" s="27"/>
      <c r="X16" s="27"/>
    </row>
    <row r="17" spans="1:2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9">
        <f>H17+I17+J17+K17+L17+M17+N17+O17</f>
        <v>0</v>
      </c>
      <c r="Q17" s="85" t="s">
        <v>33</v>
      </c>
      <c r="R17" s="27"/>
      <c r="S17" s="27" t="s">
        <v>98</v>
      </c>
      <c r="T17" s="85"/>
      <c r="U17" s="27"/>
      <c r="V17" s="27"/>
      <c r="W17" s="27"/>
      <c r="X17" s="27"/>
    </row>
    <row r="18" spans="1:24">
      <c r="A18" s="32"/>
      <c r="B18" s="33"/>
      <c r="C18" s="33"/>
      <c r="D18" s="33"/>
      <c r="E18" s="33"/>
      <c r="F18" s="33"/>
      <c r="G18" s="33"/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3"/>
      <c r="R18" s="33"/>
      <c r="S18" s="33"/>
      <c r="T18" s="33"/>
      <c r="U18" s="33"/>
      <c r="V18" s="33"/>
      <c r="W18" s="33"/>
      <c r="X18" s="33"/>
    </row>
    <row r="19" spans="1:24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>
      <c r="A20" s="36" t="s">
        <v>35</v>
      </c>
      <c r="B20" s="812" t="s">
        <v>36</v>
      </c>
      <c r="C20" s="813"/>
      <c r="D20" s="37"/>
      <c r="E20" s="814" t="s">
        <v>37</v>
      </c>
      <c r="F20" s="834" t="s">
        <v>3452</v>
      </c>
      <c r="G20" s="835"/>
      <c r="H20" s="835"/>
      <c r="I20" s="835"/>
      <c r="J20" s="835"/>
      <c r="K20" s="836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>
      <c r="A21" s="38" t="s">
        <v>38</v>
      </c>
      <c r="B21" s="826" t="s">
        <v>39</v>
      </c>
      <c r="C21" s="827"/>
      <c r="D21" s="37"/>
      <c r="E21" s="815"/>
      <c r="F21" s="837"/>
      <c r="G21" s="742"/>
      <c r="H21" s="742"/>
      <c r="I21" s="742"/>
      <c r="J21" s="742"/>
      <c r="K21" s="838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>
      <c r="A22" s="39" t="s">
        <v>40</v>
      </c>
      <c r="B22" s="828"/>
      <c r="C22" s="829"/>
      <c r="D22" s="37"/>
      <c r="E22" s="816"/>
      <c r="F22" s="839"/>
      <c r="G22" s="840"/>
      <c r="H22" s="840"/>
      <c r="I22" s="840"/>
      <c r="J22" s="840"/>
      <c r="K22" s="841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ht="27">
      <c r="A24" s="830" t="s">
        <v>42</v>
      </c>
      <c r="B24" s="831"/>
      <c r="C24" s="831"/>
      <c r="D24" s="831"/>
      <c r="E24" s="831"/>
      <c r="F24" s="832"/>
      <c r="G24" s="33"/>
      <c r="H24" s="830" t="s">
        <v>43</v>
      </c>
      <c r="I24" s="831"/>
      <c r="J24" s="831"/>
      <c r="K24" s="831"/>
      <c r="L24" s="831"/>
      <c r="M24" s="831"/>
      <c r="N24" s="831"/>
      <c r="O24" s="831"/>
      <c r="P24" s="832"/>
      <c r="Q24" s="830" t="s">
        <v>2</v>
      </c>
      <c r="R24" s="831"/>
      <c r="S24" s="831"/>
      <c r="T24" s="831"/>
      <c r="U24" s="831"/>
      <c r="V24" s="831"/>
      <c r="W24" s="831"/>
      <c r="X24" s="832"/>
    </row>
    <row r="25" spans="1:24">
      <c r="A25" s="23" t="s">
        <v>3378</v>
      </c>
      <c r="B25" s="24" t="s">
        <v>3379</v>
      </c>
      <c r="C25" s="24" t="s">
        <v>5</v>
      </c>
      <c r="D25" s="24" t="s">
        <v>3399</v>
      </c>
      <c r="E25" s="24" t="s">
        <v>7</v>
      </c>
      <c r="F25" s="24" t="s">
        <v>8</v>
      </c>
      <c r="G25" s="24" t="s">
        <v>3400</v>
      </c>
      <c r="H25" s="48" t="s">
        <v>11</v>
      </c>
      <c r="I25" s="48" t="s">
        <v>12</v>
      </c>
      <c r="J25" s="48" t="s">
        <v>13</v>
      </c>
      <c r="K25" s="49" t="s">
        <v>14</v>
      </c>
      <c r="L25" s="49" t="s">
        <v>15</v>
      </c>
      <c r="M25" s="48" t="s">
        <v>16</v>
      </c>
      <c r="N25" s="48" t="s">
        <v>17</v>
      </c>
      <c r="O25" s="24" t="s">
        <v>44</v>
      </c>
      <c r="P25" s="24" t="s">
        <v>19</v>
      </c>
      <c r="Q25" s="24" t="s">
        <v>3380</v>
      </c>
      <c r="R25" s="24" t="s">
        <v>3381</v>
      </c>
      <c r="S25" s="24" t="s">
        <v>3382</v>
      </c>
      <c r="T25" s="24" t="s">
        <v>3383</v>
      </c>
      <c r="U25" s="24" t="s">
        <v>3384</v>
      </c>
      <c r="V25" s="24" t="s">
        <v>24</v>
      </c>
      <c r="W25" s="24" t="s">
        <v>3385</v>
      </c>
      <c r="X25" s="24" t="s">
        <v>3386</v>
      </c>
    </row>
    <row r="26" spans="1:24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9">
        <f>H26+I26+J26+K26+L26+M26+N26+O26</f>
        <v>0</v>
      </c>
      <c r="Q26" s="27"/>
      <c r="R26" s="27"/>
      <c r="S26" s="27"/>
      <c r="T26" s="27"/>
      <c r="U26" s="27"/>
      <c r="V26" s="27"/>
      <c r="W26" s="27"/>
      <c r="X26" s="27"/>
    </row>
    <row r="27" spans="1:24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9">
        <f>H27+I27+J27+K27+L27+M27+N27+O27</f>
        <v>0</v>
      </c>
      <c r="Q27" s="27"/>
      <c r="R27" s="27"/>
      <c r="S27" s="27"/>
      <c r="T27" s="27"/>
      <c r="U27" s="27"/>
      <c r="V27" s="27"/>
      <c r="W27" s="27"/>
      <c r="X27" s="27"/>
    </row>
    <row r="28" spans="1:2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9">
        <f>H28+I28+J28+K28+L28+M28+N28+O28</f>
        <v>0</v>
      </c>
      <c r="Q28" s="27"/>
      <c r="R28" s="27"/>
      <c r="S28" s="27"/>
      <c r="T28" s="27"/>
      <c r="U28" s="27"/>
      <c r="V28" s="27"/>
      <c r="W28" s="27"/>
      <c r="X28" s="27"/>
    </row>
    <row r="29" spans="1:24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9">
        <f>H29+I29+J29+K29+L29+M29+N29+O29</f>
        <v>0</v>
      </c>
      <c r="Q29" s="27"/>
      <c r="R29" s="27"/>
      <c r="S29" s="27"/>
      <c r="T29" s="27"/>
      <c r="U29" s="27"/>
      <c r="V29" s="27"/>
      <c r="W29" s="27"/>
      <c r="X29" s="27"/>
    </row>
    <row r="30" spans="1:24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9">
        <f>H30+I30+J30+K30+L30+M30+N30+O30</f>
        <v>0</v>
      </c>
      <c r="Q30" s="27"/>
      <c r="R30" s="27"/>
      <c r="S30" s="27"/>
      <c r="T30" s="27"/>
      <c r="U30" s="27"/>
      <c r="V30" s="27"/>
      <c r="W30" s="27"/>
      <c r="X30" s="27"/>
    </row>
    <row r="31" spans="1:24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9">
        <f>H31+I31+J31+K31+L31+M31+N31+O31</f>
        <v>0</v>
      </c>
      <c r="Q31" s="27"/>
      <c r="R31" s="27"/>
      <c r="S31" s="27"/>
      <c r="T31" s="27"/>
      <c r="U31" s="27"/>
      <c r="V31" s="27"/>
      <c r="W31" s="27"/>
      <c r="X31" s="27"/>
    </row>
    <row r="32" spans="1:24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9">
        <f>H32+I32+J32+K32+L32+M32+N32+O32</f>
        <v>0</v>
      </c>
      <c r="Q32" s="27"/>
      <c r="R32" s="27"/>
      <c r="S32" s="27"/>
      <c r="T32" s="27"/>
      <c r="U32" s="27"/>
      <c r="V32" s="27"/>
      <c r="W32" s="27"/>
      <c r="X32" s="27"/>
    </row>
    <row r="33" spans="1:24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9">
        <f>H33+I33+J33+K33+L33+M33+N33+O33</f>
        <v>0</v>
      </c>
      <c r="Q33" s="27"/>
      <c r="R33" s="27"/>
      <c r="S33" s="27"/>
      <c r="T33" s="27"/>
      <c r="U33" s="27"/>
      <c r="V33" s="27"/>
      <c r="W33" s="27"/>
      <c r="X33" s="27"/>
    </row>
    <row r="34" spans="1:24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9">
        <f>H34+I34+J34+K34+L34+M34+N34+O34</f>
        <v>0</v>
      </c>
      <c r="Q34" s="27"/>
      <c r="R34" s="27"/>
      <c r="S34" s="27"/>
      <c r="T34" s="27"/>
      <c r="U34" s="27"/>
      <c r="V34" s="27"/>
      <c r="W34" s="27"/>
      <c r="X34" s="27"/>
    </row>
    <row r="35" spans="1:24">
      <c r="A35" s="32"/>
      <c r="B35" s="33"/>
      <c r="C35" s="33"/>
      <c r="D35" s="33"/>
      <c r="E35" s="33"/>
      <c r="F35" s="33"/>
      <c r="G35" s="33"/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34">
        <v>0</v>
      </c>
      <c r="Q35" s="33"/>
      <c r="R35" s="33"/>
      <c r="S35" s="33"/>
      <c r="T35" s="33"/>
      <c r="U35" s="33"/>
      <c r="V35" s="33"/>
      <c r="W35" s="33"/>
      <c r="X35" s="33"/>
    </row>
  </sheetData>
  <mergeCells count="11">
    <mergeCell ref="A24:F24"/>
    <mergeCell ref="H24:P24"/>
    <mergeCell ref="Q24:X24"/>
    <mergeCell ref="A1:F1"/>
    <mergeCell ref="H1:P1"/>
    <mergeCell ref="Q1:X1"/>
    <mergeCell ref="B20:C20"/>
    <mergeCell ref="E20:E22"/>
    <mergeCell ref="F20:K22"/>
    <mergeCell ref="B21:C21"/>
    <mergeCell ref="B22:C22"/>
  </mergeCells>
  <conditionalFormatting sqref="V3:V17 V26:V34">
    <cfRule type="containsText" dxfId="32" priority="1" operator="containsText" text="Terminal 1">
      <formula>NOT(ISERROR(SEARCH("Terminal 1",V3)))</formula>
    </cfRule>
    <cfRule type="containsText" dxfId="31" priority="2" operator="containsText" text="OSCC">
      <formula>NOT(ISERROR(SEARCH("OSCC",V3)))</formula>
    </cfRule>
    <cfRule type="containsText" dxfId="30" priority="3" operator="containsText" text="GPC">
      <formula>NOT(ISERROR(SEARCH("GPC",V3)))</formula>
    </cfRule>
    <cfRule type="containsText" dxfId="29" priority="4" operator="containsText" text="Helsinki">
      <formula>NOT(ISERROR(SEARCH("Helsinki",V3)))</formula>
    </cfRule>
  </conditionalFormatting>
  <dataValidations count="1">
    <dataValidation type="list" showInputMessage="1" showErrorMessage="1" sqref="V3:V17 V26:V34" xr:uid="{A7B9BF38-5443-4CE3-A207-A2E6DB1EA0DF}">
      <formula1>"GPC, OSCC, Terminal 1, Helsinki"</formula1>
    </dataValidation>
  </dataValidations>
  <pageMargins left="0.7" right="0.7" top="0.75" bottom="0.75" header="0.3" footer="0.3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541F-3A9D-41C4-AAA6-5C14BFC77E01}">
  <sheetPr>
    <tabColor rgb="FF7030A0"/>
  </sheetPr>
  <dimension ref="A1:X28"/>
  <sheetViews>
    <sheetView workbookViewId="0">
      <selection activeCell="U8" sqref="U8"/>
    </sheetView>
  </sheetViews>
  <sheetFormatPr defaultRowHeight="15"/>
  <cols>
    <col min="1" max="1" width="19" customWidth="1"/>
    <col min="2" max="2" width="10.4257812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8.5703125" bestFit="1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8" max="28" width="10.42578125" bestFit="1" customWidth="1"/>
  </cols>
  <sheetData>
    <row r="1" spans="1:24" ht="27">
      <c r="A1" s="877" t="s">
        <v>3453</v>
      </c>
      <c r="B1" s="878"/>
      <c r="C1" s="878"/>
      <c r="D1" s="878"/>
      <c r="E1" s="878"/>
      <c r="F1" s="879"/>
      <c r="G1" s="1"/>
      <c r="H1" s="842" t="s">
        <v>3454</v>
      </c>
      <c r="I1" s="843"/>
      <c r="J1" s="843"/>
      <c r="K1" s="843"/>
      <c r="L1" s="843"/>
      <c r="M1" s="843"/>
      <c r="N1" s="843"/>
      <c r="O1" s="843"/>
      <c r="P1" s="844"/>
      <c r="Q1" s="842" t="s">
        <v>3455</v>
      </c>
      <c r="R1" s="843"/>
      <c r="S1" s="843"/>
      <c r="T1" s="843"/>
      <c r="U1" s="843"/>
      <c r="V1" s="843"/>
      <c r="W1" s="843"/>
      <c r="X1" s="844"/>
    </row>
    <row r="2" spans="1:24">
      <c r="A2" s="2" t="s">
        <v>3378</v>
      </c>
      <c r="B2" s="3" t="s">
        <v>3379</v>
      </c>
      <c r="C2" s="3" t="s">
        <v>5</v>
      </c>
      <c r="D2" s="3" t="s">
        <v>6</v>
      </c>
      <c r="E2" s="3" t="s">
        <v>7</v>
      </c>
      <c r="F2" s="3" t="s">
        <v>8</v>
      </c>
      <c r="G2" s="4" t="s">
        <v>10</v>
      </c>
      <c r="H2" s="48" t="s">
        <v>11</v>
      </c>
      <c r="I2" s="48" t="s">
        <v>12</v>
      </c>
      <c r="J2" s="48" t="s">
        <v>13</v>
      </c>
      <c r="K2" s="49" t="s">
        <v>14</v>
      </c>
      <c r="L2" s="49" t="s">
        <v>15</v>
      </c>
      <c r="M2" s="48" t="s">
        <v>16</v>
      </c>
      <c r="N2" s="48" t="s">
        <v>17</v>
      </c>
      <c r="O2" s="3" t="s">
        <v>44</v>
      </c>
      <c r="P2" s="3" t="s">
        <v>19</v>
      </c>
      <c r="Q2" s="3" t="s">
        <v>3380</v>
      </c>
      <c r="R2" s="3" t="s">
        <v>3381</v>
      </c>
      <c r="S2" s="3" t="s">
        <v>3382</v>
      </c>
      <c r="T2" s="3" t="s">
        <v>3383</v>
      </c>
      <c r="U2" s="3" t="s">
        <v>3384</v>
      </c>
      <c r="V2" s="3" t="s">
        <v>24</v>
      </c>
      <c r="W2" s="3" t="s">
        <v>3385</v>
      </c>
      <c r="X2" s="3" t="s">
        <v>3386</v>
      </c>
    </row>
    <row r="3" spans="1:24">
      <c r="A3" s="20" t="s">
        <v>321</v>
      </c>
      <c r="B3" s="9" t="s">
        <v>192</v>
      </c>
      <c r="C3" s="72" t="s">
        <v>3456</v>
      </c>
      <c r="D3" s="9" t="s">
        <v>3457</v>
      </c>
      <c r="E3" s="9" t="s">
        <v>3458</v>
      </c>
      <c r="F3" s="21">
        <v>6.9</v>
      </c>
      <c r="G3" s="9" t="s">
        <v>519</v>
      </c>
      <c r="H3" s="9"/>
      <c r="I3" s="9"/>
      <c r="J3" s="9"/>
      <c r="K3" s="72">
        <v>54</v>
      </c>
      <c r="L3" s="72">
        <v>107</v>
      </c>
      <c r="M3" s="9"/>
      <c r="N3" s="9"/>
      <c r="O3" s="9"/>
      <c r="P3" s="5">
        <f>H3+I3+J3+K3+L3+M3+N3+O3</f>
        <v>161</v>
      </c>
      <c r="Q3" s="6" t="s">
        <v>3429</v>
      </c>
      <c r="R3" s="9">
        <v>109187</v>
      </c>
      <c r="S3" s="7" t="s">
        <v>32</v>
      </c>
      <c r="T3" s="9"/>
      <c r="U3" s="9">
        <v>1009629</v>
      </c>
      <c r="V3" s="9"/>
      <c r="W3" s="135"/>
      <c r="X3" s="9" t="s">
        <v>3459</v>
      </c>
    </row>
    <row r="4" spans="1:24">
      <c r="A4" s="73" t="s">
        <v>1771</v>
      </c>
      <c r="B4" s="51" t="s">
        <v>192</v>
      </c>
      <c r="C4" s="72" t="s">
        <v>3460</v>
      </c>
      <c r="D4" s="51" t="s">
        <v>3457</v>
      </c>
      <c r="E4" s="51" t="s">
        <v>3458</v>
      </c>
      <c r="F4" s="139">
        <v>6.9</v>
      </c>
      <c r="G4" s="9" t="s">
        <v>519</v>
      </c>
      <c r="H4" s="9"/>
      <c r="I4" s="9"/>
      <c r="J4" s="51"/>
      <c r="K4" s="72">
        <v>131</v>
      </c>
      <c r="L4" s="72">
        <v>30</v>
      </c>
      <c r="M4" s="9"/>
      <c r="N4" s="9"/>
      <c r="O4" s="9"/>
      <c r="P4" s="5">
        <f>H4+I4+J4+K4+L4+M4+N4+O4</f>
        <v>161</v>
      </c>
      <c r="Q4" s="6" t="s">
        <v>3429</v>
      </c>
      <c r="R4" s="9">
        <v>109156</v>
      </c>
      <c r="S4" s="7" t="s">
        <v>32</v>
      </c>
      <c r="T4" s="9"/>
      <c r="U4" s="9">
        <v>1009630</v>
      </c>
      <c r="V4" s="9"/>
      <c r="W4" s="135"/>
      <c r="X4" s="9" t="s">
        <v>3459</v>
      </c>
    </row>
    <row r="5" spans="1:24">
      <c r="A5" s="73" t="s">
        <v>1771</v>
      </c>
      <c r="B5" s="51" t="s">
        <v>192</v>
      </c>
      <c r="C5" s="72" t="s">
        <v>3461</v>
      </c>
      <c r="D5" s="51" t="s">
        <v>3457</v>
      </c>
      <c r="E5" s="51" t="s">
        <v>3458</v>
      </c>
      <c r="F5" s="139">
        <v>6.9</v>
      </c>
      <c r="G5" s="9" t="s">
        <v>519</v>
      </c>
      <c r="H5" s="9"/>
      <c r="I5" s="9"/>
      <c r="J5" s="9"/>
      <c r="K5" s="72">
        <v>124</v>
      </c>
      <c r="L5" s="81">
        <v>37</v>
      </c>
      <c r="M5" s="9"/>
      <c r="N5" s="9"/>
      <c r="O5" s="9"/>
      <c r="P5" s="5">
        <f>H5+I5+J5+K5+L5+M5+N5+O5</f>
        <v>161</v>
      </c>
      <c r="Q5" s="6" t="s">
        <v>3429</v>
      </c>
      <c r="R5" s="9">
        <v>109158</v>
      </c>
      <c r="S5" s="7" t="s">
        <v>32</v>
      </c>
      <c r="T5" s="9"/>
      <c r="U5" s="9">
        <v>1009631</v>
      </c>
      <c r="V5" s="9"/>
      <c r="W5" s="135"/>
      <c r="X5" s="9" t="s">
        <v>3459</v>
      </c>
    </row>
    <row r="6" spans="1:24">
      <c r="A6" s="20" t="s">
        <v>931</v>
      </c>
      <c r="B6" s="9" t="s">
        <v>192</v>
      </c>
      <c r="C6" s="72" t="s">
        <v>3462</v>
      </c>
      <c r="D6" s="9" t="s">
        <v>3457</v>
      </c>
      <c r="E6" s="9" t="s">
        <v>3458</v>
      </c>
      <c r="F6" s="21">
        <v>6.9</v>
      </c>
      <c r="G6" s="9" t="s">
        <v>519</v>
      </c>
      <c r="H6" s="9"/>
      <c r="I6" s="9"/>
      <c r="J6" s="9"/>
      <c r="K6" s="140">
        <v>0</v>
      </c>
      <c r="L6" s="72">
        <v>134</v>
      </c>
      <c r="M6" s="72">
        <v>27</v>
      </c>
      <c r="N6" s="9"/>
      <c r="O6" s="9"/>
      <c r="P6" s="5">
        <f>H6+I6+J6+K6+L6+M6+N6+O6</f>
        <v>161</v>
      </c>
      <c r="Q6" s="6" t="s">
        <v>3429</v>
      </c>
      <c r="R6" s="9">
        <v>109188</v>
      </c>
      <c r="S6" s="7" t="s">
        <v>32</v>
      </c>
      <c r="T6" s="9"/>
      <c r="U6" s="9">
        <v>1009632</v>
      </c>
      <c r="V6" s="9"/>
      <c r="W6" s="135"/>
      <c r="X6" s="9" t="s">
        <v>3459</v>
      </c>
    </row>
    <row r="7" spans="1:24">
      <c r="A7" s="20" t="s">
        <v>3463</v>
      </c>
      <c r="B7" s="9" t="s">
        <v>192</v>
      </c>
      <c r="C7" s="72" t="s">
        <v>3464</v>
      </c>
      <c r="D7" s="9" t="s">
        <v>3457</v>
      </c>
      <c r="E7" s="9" t="s">
        <v>3458</v>
      </c>
      <c r="F7" s="21">
        <v>6.9</v>
      </c>
      <c r="G7" s="9" t="s">
        <v>519</v>
      </c>
      <c r="H7" s="9"/>
      <c r="I7" s="9"/>
      <c r="J7" s="9"/>
      <c r="K7" s="72">
        <v>54</v>
      </c>
      <c r="L7" s="9">
        <v>107</v>
      </c>
      <c r="M7" s="9"/>
      <c r="N7" s="9"/>
      <c r="O7" s="9"/>
      <c r="P7" s="5">
        <f>H7+I7+J7+K7+L7+M7+N7+O7</f>
        <v>161</v>
      </c>
      <c r="Q7" s="6" t="s">
        <v>3429</v>
      </c>
      <c r="R7" s="9">
        <v>109189</v>
      </c>
      <c r="S7" s="7" t="s">
        <v>32</v>
      </c>
      <c r="T7" s="9"/>
      <c r="U7" s="9">
        <v>1009633</v>
      </c>
      <c r="V7" s="9"/>
      <c r="W7" s="135"/>
      <c r="X7" s="9" t="s">
        <v>3459</v>
      </c>
    </row>
    <row r="8" spans="1:24">
      <c r="A8" s="20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5">
        <f>H8+I8+J8+K8+L8+M8+N8+O8</f>
        <v>0</v>
      </c>
      <c r="Q8" s="9"/>
      <c r="R8" s="9"/>
      <c r="S8" s="9"/>
      <c r="T8" s="9"/>
      <c r="U8" s="9"/>
      <c r="V8" s="9"/>
      <c r="W8" s="9"/>
      <c r="X8" s="9"/>
    </row>
    <row r="9" spans="1:24">
      <c r="A9" s="2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5">
        <f>H9+I9+J9+K9+L9+M9+N9+O9</f>
        <v>0</v>
      </c>
      <c r="Q9" s="9"/>
      <c r="R9" s="9"/>
      <c r="S9" s="9"/>
      <c r="T9" s="9"/>
      <c r="U9" s="9"/>
      <c r="V9" s="9"/>
      <c r="W9" s="9"/>
      <c r="X9" s="9"/>
    </row>
    <row r="10" spans="1:24">
      <c r="A10" s="2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29">
        <f>H10+I10+J10+K10+L10+M10+N10+O10</f>
        <v>0</v>
      </c>
      <c r="Q10" s="8" t="s">
        <v>33</v>
      </c>
      <c r="R10" s="9"/>
      <c r="S10" s="9" t="s">
        <v>98</v>
      </c>
      <c r="T10" s="8"/>
      <c r="U10" s="9"/>
      <c r="V10" s="9"/>
      <c r="W10" s="9"/>
      <c r="X10" s="9"/>
    </row>
    <row r="11" spans="1:24">
      <c r="A11" s="10"/>
      <c r="B11" s="11"/>
      <c r="C11" s="11"/>
      <c r="D11" s="11"/>
      <c r="E11" s="11"/>
      <c r="F11" s="11"/>
      <c r="G11" s="11"/>
      <c r="H11" s="12">
        <v>0</v>
      </c>
      <c r="I11" s="12">
        <v>0</v>
      </c>
      <c r="J11" s="12">
        <v>0</v>
      </c>
      <c r="K11" s="12">
        <f>SUM(K3:K10)</f>
        <v>363</v>
      </c>
      <c r="L11" s="12">
        <f>SUM(L3:L10)</f>
        <v>415</v>
      </c>
      <c r="M11" s="12">
        <f>SUM(M3:M10)</f>
        <v>27</v>
      </c>
      <c r="N11" s="12">
        <v>0</v>
      </c>
      <c r="O11" s="12">
        <v>0</v>
      </c>
      <c r="P11" s="12">
        <f>SUM(H11:O11)</f>
        <v>805</v>
      </c>
      <c r="Q11" s="11"/>
      <c r="R11" s="11"/>
      <c r="S11" s="11"/>
      <c r="T11" s="11"/>
      <c r="U11" s="11"/>
      <c r="V11" s="11"/>
      <c r="W11" s="11"/>
      <c r="X11" s="11"/>
    </row>
    <row r="12" spans="1:2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>
      <c r="A13" s="14" t="s">
        <v>35</v>
      </c>
      <c r="B13" s="848" t="s">
        <v>36</v>
      </c>
      <c r="C13" s="849"/>
      <c r="D13" s="15"/>
      <c r="E13" s="850" t="s">
        <v>37</v>
      </c>
      <c r="F13" s="853" t="s">
        <v>3465</v>
      </c>
      <c r="G13" s="854"/>
      <c r="H13" s="854"/>
      <c r="I13" s="854"/>
      <c r="J13" s="854"/>
      <c r="K13" s="85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>
      <c r="A14" s="16" t="s">
        <v>38</v>
      </c>
      <c r="B14" s="861" t="s">
        <v>39</v>
      </c>
      <c r="C14" s="862"/>
      <c r="D14" s="15"/>
      <c r="E14" s="851"/>
      <c r="F14" s="856"/>
      <c r="G14" s="800"/>
      <c r="H14" s="800"/>
      <c r="I14" s="800"/>
      <c r="J14" s="800"/>
      <c r="K14" s="857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>
      <c r="A15" s="17" t="s">
        <v>40</v>
      </c>
      <c r="B15" s="863"/>
      <c r="C15" s="864"/>
      <c r="D15" s="15"/>
      <c r="E15" s="852"/>
      <c r="F15" s="858"/>
      <c r="G15" s="859"/>
      <c r="H15" s="859"/>
      <c r="I15" s="859"/>
      <c r="J15" s="859"/>
      <c r="K15" s="860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27">
      <c r="A17" s="842" t="s">
        <v>42</v>
      </c>
      <c r="B17" s="843"/>
      <c r="C17" s="843"/>
      <c r="D17" s="843"/>
      <c r="E17" s="843"/>
      <c r="F17" s="844"/>
      <c r="G17" s="11"/>
      <c r="H17" s="830" t="s">
        <v>43</v>
      </c>
      <c r="I17" s="831"/>
      <c r="J17" s="831"/>
      <c r="K17" s="831"/>
      <c r="L17" s="831"/>
      <c r="M17" s="831"/>
      <c r="N17" s="831"/>
      <c r="O17" s="831"/>
      <c r="P17" s="832"/>
      <c r="Q17" s="842" t="s">
        <v>2</v>
      </c>
      <c r="R17" s="843"/>
      <c r="S17" s="843"/>
      <c r="T17" s="843"/>
      <c r="U17" s="843"/>
      <c r="V17" s="843"/>
      <c r="W17" s="843"/>
      <c r="X17" s="844"/>
    </row>
    <row r="18" spans="1:24">
      <c r="A18" s="2" t="s">
        <v>3378</v>
      </c>
      <c r="B18" s="3" t="s">
        <v>3379</v>
      </c>
      <c r="C18" s="3" t="s">
        <v>5</v>
      </c>
      <c r="D18" s="3" t="s">
        <v>3399</v>
      </c>
      <c r="E18" s="3" t="s">
        <v>7</v>
      </c>
      <c r="F18" s="3" t="s">
        <v>8</v>
      </c>
      <c r="G18" s="3" t="s">
        <v>3400</v>
      </c>
      <c r="H18" s="48" t="s">
        <v>11</v>
      </c>
      <c r="I18" s="48" t="s">
        <v>12</v>
      </c>
      <c r="J18" s="48" t="s">
        <v>13</v>
      </c>
      <c r="K18" s="49" t="s">
        <v>14</v>
      </c>
      <c r="L18" s="49" t="s">
        <v>15</v>
      </c>
      <c r="M18" s="48" t="s">
        <v>16</v>
      </c>
      <c r="N18" s="48" t="s">
        <v>17</v>
      </c>
      <c r="O18" s="3" t="s">
        <v>44</v>
      </c>
      <c r="P18" s="3" t="s">
        <v>19</v>
      </c>
      <c r="Q18" s="3" t="s">
        <v>3380</v>
      </c>
      <c r="R18" s="3" t="s">
        <v>3381</v>
      </c>
      <c r="S18" s="3" t="s">
        <v>3382</v>
      </c>
      <c r="T18" s="3" t="s">
        <v>3383</v>
      </c>
      <c r="U18" s="3" t="s">
        <v>3384</v>
      </c>
      <c r="V18" s="3" t="s">
        <v>24</v>
      </c>
      <c r="W18" s="3" t="s">
        <v>3385</v>
      </c>
      <c r="X18" s="3" t="s">
        <v>3386</v>
      </c>
    </row>
    <row r="19" spans="1:24">
      <c r="A19" s="2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5">
        <f>H19+I19+J19+K19+L19+M19+N19+O19</f>
        <v>0</v>
      </c>
      <c r="Q19" s="9"/>
      <c r="R19" s="9"/>
      <c r="S19" s="9"/>
      <c r="T19" s="9"/>
      <c r="U19" s="9"/>
      <c r="V19" s="9"/>
      <c r="W19" s="9"/>
      <c r="X19" s="9"/>
    </row>
    <row r="20" spans="1:24">
      <c r="A20" s="2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5">
        <f>H20+I20+J20+K20+L20+M20+N20+O20</f>
        <v>0</v>
      </c>
      <c r="Q20" s="9"/>
      <c r="R20" s="9"/>
      <c r="S20" s="9"/>
      <c r="T20" s="9"/>
      <c r="U20" s="9"/>
      <c r="V20" s="9"/>
      <c r="W20" s="9"/>
      <c r="X20" s="9"/>
    </row>
    <row r="21" spans="1:24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5">
        <f>H21+I21+J21+K21+L21+M21+N21+O21</f>
        <v>0</v>
      </c>
      <c r="Q21" s="9"/>
      <c r="R21" s="9"/>
      <c r="S21" s="9"/>
      <c r="T21" s="9"/>
      <c r="U21" s="9"/>
      <c r="V21" s="9"/>
      <c r="W21" s="9"/>
      <c r="X21" s="9"/>
    </row>
    <row r="22" spans="1:24">
      <c r="A22" s="2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5">
        <f>H22+I22+J22+K22+L22+M22+N22+O22</f>
        <v>0</v>
      </c>
      <c r="Q22" s="9"/>
      <c r="R22" s="9"/>
      <c r="S22" s="9"/>
      <c r="T22" s="9"/>
      <c r="U22" s="9"/>
      <c r="V22" s="9"/>
      <c r="W22" s="9"/>
      <c r="X22" s="9"/>
    </row>
    <row r="23" spans="1:24">
      <c r="A23" s="2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5">
        <f>H23+I23+J23+K23+L23+M23+N23+O23</f>
        <v>0</v>
      </c>
      <c r="Q23" s="9"/>
      <c r="R23" s="9"/>
      <c r="S23" s="9"/>
      <c r="T23" s="9"/>
      <c r="U23" s="9"/>
      <c r="V23" s="9"/>
      <c r="W23" s="9"/>
      <c r="X23" s="9"/>
    </row>
    <row r="24" spans="1:24">
      <c r="A24" s="2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5">
        <f>H24+I24+J24+K24+L24+M24+N24+O24</f>
        <v>0</v>
      </c>
      <c r="Q24" s="9"/>
      <c r="R24" s="9"/>
      <c r="S24" s="9"/>
      <c r="T24" s="9"/>
      <c r="U24" s="9"/>
      <c r="V24" s="9"/>
      <c r="W24" s="9"/>
      <c r="X24" s="9"/>
    </row>
    <row r="25" spans="1:24">
      <c r="A25" s="2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5">
        <f>H25+I25+J25+K25+L25+M25+N25+O25</f>
        <v>0</v>
      </c>
      <c r="Q25" s="9"/>
      <c r="R25" s="9"/>
      <c r="S25" s="9"/>
      <c r="T25" s="9"/>
      <c r="U25" s="9"/>
      <c r="V25" s="9"/>
      <c r="W25" s="9"/>
      <c r="X25" s="9"/>
    </row>
    <row r="26" spans="1:24">
      <c r="A26" s="20"/>
      <c r="B26" s="9"/>
      <c r="C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5">
        <f>H26+I26+J26+K26+L26+M26+N26+O26</f>
        <v>0</v>
      </c>
      <c r="Q26" s="9"/>
      <c r="R26" s="9"/>
      <c r="S26" s="9"/>
      <c r="T26" s="9"/>
      <c r="U26" s="9"/>
      <c r="V26" s="9"/>
      <c r="W26" s="9"/>
      <c r="X26" s="9"/>
    </row>
    <row r="27" spans="1:24">
      <c r="A27" s="2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5">
        <f>H27+I27+J27+K27+L27+M27+N27+O27</f>
        <v>0</v>
      </c>
      <c r="Q27" s="9"/>
      <c r="R27" s="9"/>
      <c r="S27" s="9"/>
      <c r="T27" s="9"/>
      <c r="U27" s="9"/>
      <c r="V27" s="9"/>
      <c r="W27" s="9"/>
      <c r="X27" s="9"/>
    </row>
    <row r="28" spans="1:24">
      <c r="A28" s="10"/>
      <c r="B28" s="11"/>
      <c r="C28" s="11"/>
      <c r="D28" s="11"/>
      <c r="E28" s="11"/>
      <c r="F28" s="11"/>
      <c r="G28" s="11"/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2">
        <v>0</v>
      </c>
      <c r="Q28" s="11"/>
      <c r="R28" s="11"/>
      <c r="S28" s="11"/>
      <c r="T28" s="11"/>
      <c r="U28" s="11"/>
      <c r="V28" s="11"/>
      <c r="W28" s="11"/>
      <c r="X28" s="11"/>
    </row>
  </sheetData>
  <mergeCells count="11">
    <mergeCell ref="A17:F17"/>
    <mergeCell ref="H17:P17"/>
    <mergeCell ref="Q17:X17"/>
    <mergeCell ref="A1:F1"/>
    <mergeCell ref="H1:P1"/>
    <mergeCell ref="Q1:X1"/>
    <mergeCell ref="B13:C13"/>
    <mergeCell ref="E13:E15"/>
    <mergeCell ref="F13:K15"/>
    <mergeCell ref="B14:C14"/>
    <mergeCell ref="B15:C15"/>
  </mergeCells>
  <conditionalFormatting sqref="V19:V27 V3:V10">
    <cfRule type="containsText" dxfId="28" priority="1" operator="containsText" text="Paris">
      <formula>NOT(ISERROR(SEARCH("Paris",V3)))</formula>
    </cfRule>
    <cfRule type="containsText" dxfId="27" priority="2" operator="containsText" text="Terminal 1">
      <formula>NOT(ISERROR(SEARCH("Terminal 1",V3)))</formula>
    </cfRule>
    <cfRule type="containsText" dxfId="26" priority="3" operator="containsText" text="OSCC">
      <formula>NOT(ISERROR(SEARCH("OSCC",V3)))</formula>
    </cfRule>
    <cfRule type="containsText" dxfId="25" priority="4" operator="containsText" text="GPC">
      <formula>NOT(ISERROR(SEARCH("GPC",V3)))</formula>
    </cfRule>
    <cfRule type="containsText" dxfId="24" priority="5" operator="containsText" text="Helsinki">
      <formula>NOT(ISERROR(SEARCH("Helsinki",V3)))</formula>
    </cfRule>
  </conditionalFormatting>
  <dataValidations count="2">
    <dataValidation type="list" showInputMessage="1" showErrorMessage="1" sqref="V19:V27" xr:uid="{068210CE-63BB-4678-9908-424C42ED9BB3}">
      <formula1>"GPC, OSCC, Terminal 1, Helsinki"</formula1>
    </dataValidation>
    <dataValidation type="list" showInputMessage="1" showErrorMessage="1" sqref="V3:V10" xr:uid="{5F5FA560-CB07-42B1-915A-E8D38135E303}">
      <formula1>"GPC, OSCC, Terminal 1, Helsinki, Paris"</formula1>
    </dataValidation>
  </dataValidations>
  <pageMargins left="0.7" right="0.7" top="0.75" bottom="0.75" header="0.3" footer="0.3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A9AB-17A5-4275-B36B-FCCEA9FCC54D}">
  <sheetPr>
    <tabColor rgb="FF7030A0"/>
  </sheetPr>
  <dimension ref="A1:X35"/>
  <sheetViews>
    <sheetView workbookViewId="0">
      <selection activeCell="P3" sqref="P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8.5703125" bestFit="1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8" max="28" width="10.42578125" bestFit="1" customWidth="1"/>
  </cols>
  <sheetData>
    <row r="1" spans="1:24" ht="27">
      <c r="A1" s="845" t="s">
        <v>3466</v>
      </c>
      <c r="B1" s="846"/>
      <c r="C1" s="846"/>
      <c r="D1" s="846"/>
      <c r="E1" s="846"/>
      <c r="F1" s="847"/>
      <c r="G1" s="1"/>
      <c r="H1" s="842" t="s">
        <v>1</v>
      </c>
      <c r="I1" s="843"/>
      <c r="J1" s="843"/>
      <c r="K1" s="843"/>
      <c r="L1" s="843"/>
      <c r="M1" s="843"/>
      <c r="N1" s="843"/>
      <c r="O1" s="843"/>
      <c r="P1" s="844"/>
      <c r="Q1" s="842" t="s">
        <v>2</v>
      </c>
      <c r="R1" s="843"/>
      <c r="S1" s="843"/>
      <c r="T1" s="843"/>
      <c r="U1" s="843"/>
      <c r="V1" s="843"/>
      <c r="W1" s="843"/>
      <c r="X1" s="844"/>
    </row>
    <row r="2" spans="1:24">
      <c r="A2" s="2" t="s">
        <v>3378</v>
      </c>
      <c r="B2" s="3" t="s">
        <v>3379</v>
      </c>
      <c r="C2" s="3" t="s">
        <v>5</v>
      </c>
      <c r="D2" s="3" t="s">
        <v>6</v>
      </c>
      <c r="E2" s="3" t="s">
        <v>7</v>
      </c>
      <c r="F2" s="3" t="s">
        <v>8</v>
      </c>
      <c r="G2" s="4" t="s">
        <v>10</v>
      </c>
      <c r="H2" s="48" t="s">
        <v>11</v>
      </c>
      <c r="I2" s="48" t="s">
        <v>12</v>
      </c>
      <c r="J2" s="48" t="s">
        <v>13</v>
      </c>
      <c r="K2" s="49" t="s">
        <v>14</v>
      </c>
      <c r="L2" s="49" t="s">
        <v>15</v>
      </c>
      <c r="M2" s="48" t="s">
        <v>16</v>
      </c>
      <c r="N2" s="48" t="s">
        <v>17</v>
      </c>
      <c r="O2" s="3" t="s">
        <v>44</v>
      </c>
      <c r="P2" s="3" t="s">
        <v>19</v>
      </c>
      <c r="Q2" s="3" t="s">
        <v>3380</v>
      </c>
      <c r="R2" s="3" t="s">
        <v>3381</v>
      </c>
      <c r="S2" s="3" t="s">
        <v>3382</v>
      </c>
      <c r="T2" s="3" t="s">
        <v>3383</v>
      </c>
      <c r="U2" s="3" t="s">
        <v>3384</v>
      </c>
      <c r="V2" s="3" t="s">
        <v>24</v>
      </c>
      <c r="W2" s="3" t="s">
        <v>3385</v>
      </c>
      <c r="X2" s="3" t="s">
        <v>3386</v>
      </c>
    </row>
    <row r="3" spans="1:24">
      <c r="A3" s="130" t="s">
        <v>187</v>
      </c>
      <c r="B3" s="131" t="s">
        <v>188</v>
      </c>
      <c r="C3" s="131" t="s">
        <v>3467</v>
      </c>
      <c r="D3" s="131" t="s">
        <v>458</v>
      </c>
      <c r="E3" s="131" t="s">
        <v>3468</v>
      </c>
      <c r="F3" s="132">
        <v>12.1</v>
      </c>
      <c r="G3" s="131"/>
      <c r="H3" s="131"/>
      <c r="I3" s="131"/>
      <c r="J3" s="131"/>
      <c r="K3" s="131"/>
      <c r="L3" s="131">
        <v>81</v>
      </c>
      <c r="M3" s="131">
        <v>54</v>
      </c>
      <c r="N3" s="131">
        <v>26</v>
      </c>
      <c r="O3" s="131"/>
      <c r="P3" s="133">
        <f>H3+I3+J3+K3+L3+M3+N3+O3</f>
        <v>161</v>
      </c>
      <c r="Q3" s="137" t="s">
        <v>388</v>
      </c>
      <c r="R3" s="137"/>
      <c r="S3" s="9"/>
      <c r="T3" s="16" t="s">
        <v>38</v>
      </c>
      <c r="U3" s="9"/>
      <c r="V3" s="9" t="s">
        <v>213</v>
      </c>
      <c r="W3" s="69">
        <v>0.25</v>
      </c>
      <c r="X3" s="9"/>
    </row>
    <row r="4" spans="1:24">
      <c r="A4" s="130" t="s">
        <v>187</v>
      </c>
      <c r="B4" s="131" t="s">
        <v>456</v>
      </c>
      <c r="C4" s="131" t="s">
        <v>3469</v>
      </c>
      <c r="D4" s="131" t="s">
        <v>3470</v>
      </c>
      <c r="E4" s="131" t="s">
        <v>3471</v>
      </c>
      <c r="F4" s="132">
        <v>14.8</v>
      </c>
      <c r="G4" s="131"/>
      <c r="H4" s="131"/>
      <c r="I4" s="131"/>
      <c r="J4" s="131"/>
      <c r="K4" s="131"/>
      <c r="L4" s="131">
        <v>107</v>
      </c>
      <c r="M4" s="131">
        <v>54</v>
      </c>
      <c r="N4" s="131"/>
      <c r="O4" s="131"/>
      <c r="P4" s="133">
        <f>H4+I4+J4+K4+L4+M4+N4+O4</f>
        <v>161</v>
      </c>
      <c r="Q4" s="137" t="s">
        <v>388</v>
      </c>
      <c r="R4" s="137"/>
      <c r="S4" s="9"/>
      <c r="T4" s="14" t="s">
        <v>35</v>
      </c>
      <c r="U4" s="9"/>
      <c r="V4" s="9" t="s">
        <v>59</v>
      </c>
      <c r="W4" s="69">
        <v>0.41666666666666669</v>
      </c>
      <c r="X4" s="9"/>
    </row>
    <row r="5" spans="1:24">
      <c r="A5" s="136" t="s">
        <v>3472</v>
      </c>
      <c r="B5" s="137" t="s">
        <v>2095</v>
      </c>
      <c r="C5" s="137"/>
      <c r="D5" s="137"/>
      <c r="E5" s="137"/>
      <c r="F5" s="137"/>
      <c r="G5" s="137"/>
      <c r="H5" s="137"/>
      <c r="I5" s="137"/>
      <c r="J5" s="137"/>
      <c r="K5" s="137"/>
      <c r="L5" s="137">
        <v>161</v>
      </c>
      <c r="M5" s="137"/>
      <c r="N5" s="137"/>
      <c r="O5" s="137"/>
      <c r="P5" s="138">
        <f>H5+I5+J5+K5+L5+M5+N5+O5</f>
        <v>161</v>
      </c>
      <c r="Q5" s="137" t="s">
        <v>388</v>
      </c>
      <c r="R5" s="137">
        <v>109128</v>
      </c>
      <c r="S5" s="9"/>
      <c r="T5" s="9"/>
      <c r="U5" s="9"/>
      <c r="V5" s="9"/>
      <c r="W5" s="9"/>
      <c r="X5" s="9"/>
    </row>
    <row r="6" spans="1:24">
      <c r="A6" s="136" t="s">
        <v>3472</v>
      </c>
      <c r="B6" s="137" t="s">
        <v>2095</v>
      </c>
      <c r="C6" s="137"/>
      <c r="D6" s="137"/>
      <c r="E6" s="137"/>
      <c r="F6" s="137"/>
      <c r="G6" s="137"/>
      <c r="H6" s="137"/>
      <c r="I6" s="137"/>
      <c r="J6" s="137"/>
      <c r="K6" s="137"/>
      <c r="L6" s="137">
        <v>161</v>
      </c>
      <c r="M6" s="137"/>
      <c r="N6" s="137"/>
      <c r="O6" s="137"/>
      <c r="P6" s="138">
        <f>H6+I6+J6+K6+L6+M6+N6+O6</f>
        <v>161</v>
      </c>
      <c r="Q6" s="137" t="s">
        <v>388</v>
      </c>
      <c r="R6" s="137">
        <v>109129</v>
      </c>
      <c r="S6" s="9"/>
      <c r="T6" s="9"/>
      <c r="U6" s="9"/>
      <c r="V6" s="9"/>
      <c r="W6" s="9"/>
      <c r="X6" s="9"/>
    </row>
    <row r="7" spans="1:24">
      <c r="A7" s="136" t="s">
        <v>3472</v>
      </c>
      <c r="B7" s="137" t="s">
        <v>2095</v>
      </c>
      <c r="C7" s="137"/>
      <c r="D7" s="137"/>
      <c r="E7" s="137"/>
      <c r="F7" s="137"/>
      <c r="G7" s="137"/>
      <c r="H7" s="137"/>
      <c r="I7" s="137"/>
      <c r="J7" s="137"/>
      <c r="K7" s="137"/>
      <c r="L7" s="137">
        <v>161</v>
      </c>
      <c r="M7" s="137"/>
      <c r="N7" s="137"/>
      <c r="O7" s="137"/>
      <c r="P7" s="138">
        <f>H7+I7+J7+K7+L7+M7+N7+O7</f>
        <v>161</v>
      </c>
      <c r="Q7" s="137" t="s">
        <v>388</v>
      </c>
      <c r="R7" s="137">
        <v>109130</v>
      </c>
      <c r="S7" s="9"/>
      <c r="T7" s="9"/>
      <c r="U7" s="9"/>
      <c r="V7" s="9"/>
      <c r="W7" s="9"/>
      <c r="X7" s="9"/>
    </row>
    <row r="8" spans="1:24">
      <c r="A8" s="136" t="s">
        <v>3472</v>
      </c>
      <c r="B8" s="137" t="s">
        <v>2095</v>
      </c>
      <c r="C8" s="137"/>
      <c r="D8" s="137"/>
      <c r="E8" s="137"/>
      <c r="F8" s="137"/>
      <c r="G8" s="137"/>
      <c r="H8" s="137"/>
      <c r="I8" s="137"/>
      <c r="J8" s="137"/>
      <c r="K8" s="137"/>
      <c r="L8" s="137">
        <v>161</v>
      </c>
      <c r="M8" s="137"/>
      <c r="N8" s="137"/>
      <c r="O8" s="137"/>
      <c r="P8" s="138">
        <f>H8+I8+J8+K8+L8+M8+N8+O8</f>
        <v>161</v>
      </c>
      <c r="Q8" s="137" t="s">
        <v>388</v>
      </c>
      <c r="R8" s="137"/>
      <c r="S8" s="9"/>
      <c r="T8" s="9"/>
      <c r="U8" s="9"/>
      <c r="V8" s="9"/>
      <c r="W8" s="9"/>
      <c r="X8" s="9"/>
    </row>
    <row r="9" spans="1:24">
      <c r="A9" s="2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5">
        <f>H9+I9+J9+K9+L9+M9+N9+O9</f>
        <v>0</v>
      </c>
      <c r="Q9" s="9"/>
      <c r="R9" s="9"/>
      <c r="S9" s="9"/>
      <c r="T9" s="9"/>
      <c r="U9" s="9"/>
      <c r="V9" s="9"/>
      <c r="W9" s="9"/>
      <c r="X9" s="9"/>
    </row>
    <row r="10" spans="1:24">
      <c r="A10" s="2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>
        <f>H10+I10+J10+K10+L10+M10+N10+O10</f>
        <v>0</v>
      </c>
      <c r="Q10" s="9"/>
      <c r="R10" s="9"/>
      <c r="S10" s="9"/>
      <c r="T10" s="9"/>
      <c r="U10" s="9"/>
      <c r="V10" s="9"/>
      <c r="W10" s="9"/>
      <c r="X10" s="9"/>
    </row>
    <row r="11" spans="1:24">
      <c r="A11" s="20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>
        <f>H11+I11+J11+K11+L11+M11+N11+O11</f>
        <v>0</v>
      </c>
      <c r="Q11" s="9"/>
      <c r="R11" s="9"/>
      <c r="S11" s="9"/>
      <c r="T11" s="9"/>
      <c r="U11" s="9"/>
      <c r="V11" s="9"/>
      <c r="W11" s="9"/>
      <c r="X11" s="9"/>
    </row>
    <row r="12" spans="1:24">
      <c r="A12" s="2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>
        <f>H12+I12+J12+K12+L12+M12+N12+O12</f>
        <v>0</v>
      </c>
      <c r="Q12" s="9"/>
      <c r="R12" s="9"/>
      <c r="S12" s="9"/>
      <c r="T12" s="9"/>
      <c r="U12" s="9"/>
      <c r="V12" s="9"/>
      <c r="W12" s="9"/>
      <c r="X12" s="9"/>
    </row>
    <row r="13" spans="1:24">
      <c r="A13" s="2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>
        <f>H13+I13+J13+K13+L13+M13+N13+O13</f>
        <v>0</v>
      </c>
      <c r="Q13" s="9"/>
      <c r="R13" s="9"/>
      <c r="S13" s="9"/>
      <c r="T13" s="9"/>
      <c r="U13" s="9"/>
      <c r="V13" s="9"/>
      <c r="W13" s="9"/>
      <c r="X13" s="9"/>
    </row>
    <row r="14" spans="1:24">
      <c r="A14" s="2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>
        <f>H14+I14+J14+K14+L14+M14+N14+O14</f>
        <v>0</v>
      </c>
      <c r="Q14" s="9"/>
      <c r="R14" s="9"/>
      <c r="S14" s="9"/>
      <c r="T14" s="9"/>
      <c r="U14" s="9"/>
      <c r="V14" s="9"/>
      <c r="W14" s="9"/>
      <c r="X14" s="9"/>
    </row>
    <row r="15" spans="1:24">
      <c r="A15" s="2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29">
        <f>H15+I15+J15+K15+L15+M15+N15+O15</f>
        <v>0</v>
      </c>
      <c r="Q15" s="6" t="s">
        <v>3429</v>
      </c>
      <c r="R15" s="9"/>
      <c r="S15" s="7" t="s">
        <v>32</v>
      </c>
      <c r="T15" s="8"/>
      <c r="U15" s="9"/>
      <c r="V15" s="9"/>
      <c r="W15" s="9"/>
      <c r="X15" s="9"/>
    </row>
    <row r="16" spans="1:24">
      <c r="A16" s="2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29">
        <f>H16+I16+J16+K16+L16+M16+N16+O16</f>
        <v>0</v>
      </c>
      <c r="Q16" s="8" t="s">
        <v>33</v>
      </c>
      <c r="R16" s="9"/>
      <c r="S16" s="7" t="s">
        <v>32</v>
      </c>
      <c r="T16" s="8"/>
      <c r="U16" s="9"/>
      <c r="V16" s="9"/>
      <c r="W16" s="9"/>
      <c r="X16" s="9"/>
    </row>
    <row r="17" spans="1:24">
      <c r="A17" s="2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29">
        <f>H17+I17+J17+K17+L17+M17+N17+O17</f>
        <v>0</v>
      </c>
      <c r="Q17" s="8" t="s">
        <v>33</v>
      </c>
      <c r="R17" s="9"/>
      <c r="S17" s="9" t="s">
        <v>98</v>
      </c>
      <c r="T17" s="8"/>
      <c r="U17" s="9"/>
      <c r="V17" s="9"/>
      <c r="W17" s="9"/>
      <c r="X17" s="9"/>
    </row>
    <row r="18" spans="1:24">
      <c r="A18" s="10"/>
      <c r="B18" s="11"/>
      <c r="C18" s="11"/>
      <c r="D18" s="11"/>
      <c r="E18" s="11"/>
      <c r="F18" s="11"/>
      <c r="G18" s="11"/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1"/>
      <c r="R18" s="11"/>
      <c r="S18" s="11"/>
      <c r="T18" s="11"/>
      <c r="U18" s="11"/>
      <c r="V18" s="11"/>
      <c r="W18" s="11"/>
      <c r="X18" s="11"/>
    </row>
    <row r="19" spans="1:2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>
      <c r="A20" s="14" t="s">
        <v>35</v>
      </c>
      <c r="B20" s="848" t="s">
        <v>36</v>
      </c>
      <c r="C20" s="849"/>
      <c r="D20" s="15"/>
      <c r="E20" s="850" t="s">
        <v>37</v>
      </c>
      <c r="F20" s="853"/>
      <c r="G20" s="854"/>
      <c r="H20" s="854"/>
      <c r="I20" s="854"/>
      <c r="J20" s="854"/>
      <c r="K20" s="85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>
      <c r="A21" s="16" t="s">
        <v>38</v>
      </c>
      <c r="B21" s="861" t="s">
        <v>39</v>
      </c>
      <c r="C21" s="862"/>
      <c r="D21" s="15"/>
      <c r="E21" s="851"/>
      <c r="F21" s="856"/>
      <c r="G21" s="800"/>
      <c r="H21" s="800"/>
      <c r="I21" s="800"/>
      <c r="J21" s="800"/>
      <c r="K21" s="857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>
      <c r="A22" s="17" t="s">
        <v>40</v>
      </c>
      <c r="B22" s="863"/>
      <c r="C22" s="864"/>
      <c r="D22" s="15"/>
      <c r="E22" s="852"/>
      <c r="F22" s="858"/>
      <c r="G22" s="859"/>
      <c r="H22" s="859"/>
      <c r="I22" s="859"/>
      <c r="J22" s="859"/>
      <c r="K22" s="86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ht="27">
      <c r="A24" s="842" t="s">
        <v>42</v>
      </c>
      <c r="B24" s="843"/>
      <c r="C24" s="843"/>
      <c r="D24" s="843"/>
      <c r="E24" s="843"/>
      <c r="F24" s="844"/>
      <c r="G24" s="11"/>
      <c r="H24" s="830" t="s">
        <v>43</v>
      </c>
      <c r="I24" s="831"/>
      <c r="J24" s="831"/>
      <c r="K24" s="831"/>
      <c r="L24" s="831"/>
      <c r="M24" s="831"/>
      <c r="N24" s="831"/>
      <c r="O24" s="831"/>
      <c r="P24" s="832"/>
      <c r="Q24" s="842" t="s">
        <v>2</v>
      </c>
      <c r="R24" s="843"/>
      <c r="S24" s="843"/>
      <c r="T24" s="843"/>
      <c r="U24" s="843"/>
      <c r="V24" s="843"/>
      <c r="W24" s="843"/>
      <c r="X24" s="844"/>
    </row>
    <row r="25" spans="1:24">
      <c r="A25" s="2" t="s">
        <v>3378</v>
      </c>
      <c r="B25" s="3" t="s">
        <v>3379</v>
      </c>
      <c r="C25" s="3" t="s">
        <v>5</v>
      </c>
      <c r="D25" s="3" t="s">
        <v>3399</v>
      </c>
      <c r="E25" s="3" t="s">
        <v>7</v>
      </c>
      <c r="F25" s="3" t="s">
        <v>8</v>
      </c>
      <c r="G25" s="3" t="s">
        <v>3400</v>
      </c>
      <c r="H25" s="48" t="s">
        <v>11</v>
      </c>
      <c r="I25" s="48" t="s">
        <v>12</v>
      </c>
      <c r="J25" s="48" t="s">
        <v>13</v>
      </c>
      <c r="K25" s="49" t="s">
        <v>14</v>
      </c>
      <c r="L25" s="49" t="s">
        <v>15</v>
      </c>
      <c r="M25" s="48" t="s">
        <v>16</v>
      </c>
      <c r="N25" s="48" t="s">
        <v>17</v>
      </c>
      <c r="O25" s="3" t="s">
        <v>44</v>
      </c>
      <c r="P25" s="3" t="s">
        <v>19</v>
      </c>
      <c r="Q25" s="3" t="s">
        <v>3380</v>
      </c>
      <c r="R25" s="3" t="s">
        <v>3381</v>
      </c>
      <c r="S25" s="3" t="s">
        <v>3382</v>
      </c>
      <c r="T25" s="3" t="s">
        <v>3383</v>
      </c>
      <c r="U25" s="3" t="s">
        <v>3384</v>
      </c>
      <c r="V25" s="3" t="s">
        <v>24</v>
      </c>
      <c r="W25" s="3" t="s">
        <v>3385</v>
      </c>
      <c r="X25" s="3" t="s">
        <v>3386</v>
      </c>
    </row>
    <row r="26" spans="1:24">
      <c r="A26" s="2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5">
        <f>H26+I26+J26+K26+L26+M26+N26+O26</f>
        <v>0</v>
      </c>
      <c r="Q26" s="9"/>
      <c r="R26" s="9"/>
      <c r="S26" s="9"/>
      <c r="T26" s="9"/>
      <c r="U26" s="9"/>
      <c r="V26" s="9"/>
      <c r="W26" s="9"/>
      <c r="X26" s="9"/>
    </row>
    <row r="27" spans="1:24">
      <c r="A27" s="2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5">
        <f>H27+I27+J27+K27+L27+M27+N27+O27</f>
        <v>0</v>
      </c>
      <c r="Q27" s="9"/>
      <c r="R27" s="9"/>
      <c r="S27" s="9"/>
      <c r="T27" s="9"/>
      <c r="U27" s="9"/>
      <c r="V27" s="9"/>
      <c r="W27" s="9"/>
      <c r="X27" s="9"/>
    </row>
    <row r="28" spans="1:24">
      <c r="A28" s="2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5">
        <f>H28+I28+J28+K28+L28+M28+N28+O28</f>
        <v>0</v>
      </c>
      <c r="Q28" s="9"/>
      <c r="R28" s="9"/>
      <c r="S28" s="9"/>
      <c r="T28" s="9"/>
      <c r="U28" s="9"/>
      <c r="V28" s="9"/>
      <c r="W28" s="9"/>
      <c r="X28" s="9"/>
    </row>
    <row r="29" spans="1:24">
      <c r="A29" s="2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5">
        <f>H29+I29+J29+K29+L29+M29+N29+O29</f>
        <v>0</v>
      </c>
      <c r="Q29" s="9"/>
      <c r="R29" s="9"/>
      <c r="S29" s="9"/>
      <c r="T29" s="9"/>
      <c r="U29" s="9"/>
      <c r="V29" s="9"/>
      <c r="W29" s="9"/>
      <c r="X29" s="9"/>
    </row>
    <row r="30" spans="1:24">
      <c r="A30" s="2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5">
        <f>H30+I30+J30+K30+L30+M30+N30+O30</f>
        <v>0</v>
      </c>
      <c r="Q30" s="9"/>
      <c r="R30" s="9"/>
      <c r="S30" s="9"/>
      <c r="T30" s="9"/>
      <c r="U30" s="9"/>
      <c r="V30" s="9"/>
      <c r="W30" s="9"/>
      <c r="X30" s="9"/>
    </row>
    <row r="31" spans="1:24">
      <c r="A31" s="2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5">
        <f>H31+I31+J31+K31+L31+M31+N31+O31</f>
        <v>0</v>
      </c>
      <c r="Q31" s="9"/>
      <c r="R31" s="9"/>
      <c r="S31" s="9"/>
      <c r="T31" s="9"/>
      <c r="U31" s="9"/>
      <c r="V31" s="9"/>
      <c r="W31" s="9"/>
      <c r="X31" s="9"/>
    </row>
    <row r="32" spans="1:24">
      <c r="A32" s="2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5">
        <f>H32+I32+J32+K32+L32+M32+N32+O32</f>
        <v>0</v>
      </c>
      <c r="Q32" s="9"/>
      <c r="R32" s="9"/>
      <c r="S32" s="9"/>
      <c r="T32" s="9"/>
      <c r="U32" s="9"/>
      <c r="V32" s="9"/>
      <c r="W32" s="9"/>
      <c r="X32" s="9"/>
    </row>
    <row r="33" spans="1:24">
      <c r="A33" s="2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5">
        <f>H33+I33+J33+K33+L33+M33+N33+O33</f>
        <v>0</v>
      </c>
      <c r="Q33" s="9"/>
      <c r="R33" s="9"/>
      <c r="S33" s="9"/>
      <c r="T33" s="9"/>
      <c r="U33" s="9"/>
      <c r="V33" s="9"/>
      <c r="W33" s="9"/>
      <c r="X33" s="9"/>
    </row>
    <row r="34" spans="1:24">
      <c r="A34" s="2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5">
        <f>H34+I34+J34+K34+L34+M34+N34+O34</f>
        <v>0</v>
      </c>
      <c r="Q34" s="9"/>
      <c r="R34" s="9"/>
      <c r="S34" s="9"/>
      <c r="T34" s="9"/>
      <c r="U34" s="9"/>
      <c r="V34" s="9"/>
      <c r="W34" s="9"/>
      <c r="X34" s="9"/>
    </row>
    <row r="35" spans="1:24">
      <c r="A35" s="10"/>
      <c r="B35" s="11"/>
      <c r="C35" s="11"/>
      <c r="D35" s="11"/>
      <c r="E35" s="11"/>
      <c r="F35" s="11"/>
      <c r="G35" s="11"/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2">
        <v>0</v>
      </c>
      <c r="Q35" s="11"/>
      <c r="R35" s="11"/>
      <c r="S35" s="11"/>
      <c r="T35" s="11"/>
      <c r="U35" s="11"/>
      <c r="V35" s="11"/>
      <c r="W35" s="11"/>
      <c r="X35" s="11"/>
    </row>
  </sheetData>
  <mergeCells count="11">
    <mergeCell ref="A24:F24"/>
    <mergeCell ref="H24:P24"/>
    <mergeCell ref="Q24:X24"/>
    <mergeCell ref="A1:F1"/>
    <mergeCell ref="H1:P1"/>
    <mergeCell ref="Q1:X1"/>
    <mergeCell ref="B20:C20"/>
    <mergeCell ref="E20:E22"/>
    <mergeCell ref="F20:K22"/>
    <mergeCell ref="B21:C21"/>
    <mergeCell ref="B22:C22"/>
  </mergeCells>
  <conditionalFormatting sqref="V3:V17 V26:V34">
    <cfRule type="containsText" dxfId="23" priority="1" operator="containsText" text="Terminal 1">
      <formula>NOT(ISERROR(SEARCH("Terminal 1",V3)))</formula>
    </cfRule>
    <cfRule type="containsText" dxfId="22" priority="2" operator="containsText" text="OSCC">
      <formula>NOT(ISERROR(SEARCH("OSCC",V3)))</formula>
    </cfRule>
    <cfRule type="containsText" dxfId="21" priority="3" operator="containsText" text="GPC">
      <formula>NOT(ISERROR(SEARCH("GPC",V3)))</formula>
    </cfRule>
    <cfRule type="containsText" dxfId="20" priority="4" operator="containsText" text="Helsinki">
      <formula>NOT(ISERROR(SEARCH("Helsinki",V3)))</formula>
    </cfRule>
  </conditionalFormatting>
  <dataValidations count="1">
    <dataValidation type="list" showInputMessage="1" showErrorMessage="1" sqref="V3:V17 V26:V34" xr:uid="{6FA02BB9-F614-4935-AB21-0BE31DAF4A5B}">
      <formula1>"GPC, OSCC, Terminal 1, Helsinki"</formula1>
    </dataValidation>
  </dataValidations>
  <pageMargins left="0.7" right="0.7" top="0.75" bottom="0.75" header="0.3" footer="0.3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0386-C23D-4B18-BE01-45CD4BF002D6}">
  <dimension ref="A1:X35"/>
  <sheetViews>
    <sheetView workbookViewId="0">
      <selection activeCell="M3" sqref="M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8.5703125" bestFit="1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8" max="28" width="10.42578125" bestFit="1" customWidth="1"/>
  </cols>
  <sheetData>
    <row r="1" spans="1:24" ht="27">
      <c r="A1" s="845"/>
      <c r="B1" s="846"/>
      <c r="C1" s="846"/>
      <c r="D1" s="846"/>
      <c r="E1" s="846"/>
      <c r="F1" s="847"/>
      <c r="G1" s="1"/>
      <c r="H1" s="842" t="s">
        <v>43</v>
      </c>
      <c r="I1" s="843"/>
      <c r="J1" s="843"/>
      <c r="K1" s="843"/>
      <c r="L1" s="843"/>
      <c r="M1" s="843"/>
      <c r="N1" s="843"/>
      <c r="O1" s="843"/>
      <c r="P1" s="844"/>
      <c r="Q1" s="842" t="s">
        <v>2</v>
      </c>
      <c r="R1" s="843"/>
      <c r="S1" s="843"/>
      <c r="T1" s="843"/>
      <c r="U1" s="843"/>
      <c r="V1" s="843"/>
      <c r="W1" s="843"/>
      <c r="X1" s="844"/>
    </row>
    <row r="2" spans="1:24">
      <c r="A2" s="2" t="s">
        <v>3378</v>
      </c>
      <c r="B2" s="3" t="s">
        <v>3379</v>
      </c>
      <c r="C2" s="3" t="s">
        <v>5</v>
      </c>
      <c r="D2" s="3" t="s">
        <v>6</v>
      </c>
      <c r="E2" s="3" t="s">
        <v>7</v>
      </c>
      <c r="F2" s="3" t="s">
        <v>8</v>
      </c>
      <c r="G2" s="4" t="s">
        <v>10</v>
      </c>
      <c r="H2" s="48" t="s">
        <v>11</v>
      </c>
      <c r="I2" s="48" t="s">
        <v>12</v>
      </c>
      <c r="J2" s="48" t="s">
        <v>13</v>
      </c>
      <c r="K2" s="49" t="s">
        <v>14</v>
      </c>
      <c r="L2" s="49" t="s">
        <v>15</v>
      </c>
      <c r="M2" s="48" t="s">
        <v>16</v>
      </c>
      <c r="N2" s="48" t="s">
        <v>17</v>
      </c>
      <c r="O2" s="3" t="s">
        <v>44</v>
      </c>
      <c r="P2" s="3" t="s">
        <v>19</v>
      </c>
      <c r="Q2" s="3" t="s">
        <v>3380</v>
      </c>
      <c r="R2" s="3" t="s">
        <v>3381</v>
      </c>
      <c r="S2" s="3" t="s">
        <v>3382</v>
      </c>
      <c r="T2" s="3" t="s">
        <v>3383</v>
      </c>
      <c r="U2" s="3" t="s">
        <v>3384</v>
      </c>
      <c r="V2" s="3" t="s">
        <v>24</v>
      </c>
      <c r="W2" s="3" t="s">
        <v>3385</v>
      </c>
      <c r="X2" s="3" t="s">
        <v>3386</v>
      </c>
    </row>
    <row r="3" spans="1:24">
      <c r="A3" s="20" t="s">
        <v>160</v>
      </c>
      <c r="B3" s="72" t="s">
        <v>219</v>
      </c>
      <c r="C3" s="72" t="s">
        <v>3473</v>
      </c>
      <c r="D3" s="9" t="s">
        <v>473</v>
      </c>
      <c r="E3" s="9" t="s">
        <v>3474</v>
      </c>
      <c r="F3" s="21">
        <v>13</v>
      </c>
      <c r="G3" s="9"/>
      <c r="H3" s="9"/>
      <c r="I3" s="9"/>
      <c r="J3" s="72">
        <v>27</v>
      </c>
      <c r="K3" s="72">
        <v>27</v>
      </c>
      <c r="L3" s="72">
        <v>54</v>
      </c>
      <c r="M3" s="72">
        <v>53</v>
      </c>
      <c r="N3" s="9"/>
      <c r="O3" s="9"/>
      <c r="P3" s="5">
        <f>H3+I3+J3+K3+L3+M3+N3+O3</f>
        <v>161</v>
      </c>
      <c r="Q3" s="8" t="s">
        <v>33</v>
      </c>
      <c r="R3" s="9">
        <v>108803</v>
      </c>
      <c r="S3" s="9" t="s">
        <v>98</v>
      </c>
      <c r="T3" s="9"/>
      <c r="U3" s="9"/>
      <c r="V3" s="9" t="s">
        <v>213</v>
      </c>
      <c r="W3" s="69">
        <v>0.25</v>
      </c>
      <c r="X3" s="9"/>
    </row>
    <row r="4" spans="1:24">
      <c r="A4" s="130" t="s">
        <v>3475</v>
      </c>
      <c r="B4" s="131" t="s">
        <v>456</v>
      </c>
      <c r="C4" s="131" t="s">
        <v>3476</v>
      </c>
      <c r="D4" s="131" t="s">
        <v>458</v>
      </c>
      <c r="E4" s="131" t="s">
        <v>3477</v>
      </c>
      <c r="F4" s="132">
        <v>11.6</v>
      </c>
      <c r="G4" s="131"/>
      <c r="H4" s="131"/>
      <c r="I4" s="131"/>
      <c r="J4" s="131"/>
      <c r="K4" s="131"/>
      <c r="L4" s="131"/>
      <c r="M4" s="131"/>
      <c r="N4" s="131"/>
      <c r="O4" s="131"/>
      <c r="P4" s="133">
        <f>H4+I4+J4+K4+L4+M4+N4+O4</f>
        <v>0</v>
      </c>
      <c r="Q4" s="131" t="s">
        <v>33</v>
      </c>
      <c r="R4" s="131"/>
      <c r="S4" s="131" t="s">
        <v>98</v>
      </c>
      <c r="T4" s="134" t="s">
        <v>35</v>
      </c>
      <c r="U4" s="131"/>
      <c r="V4" s="131" t="s">
        <v>213</v>
      </c>
      <c r="W4" s="131">
        <v>600</v>
      </c>
      <c r="X4" s="131" t="s">
        <v>3478</v>
      </c>
    </row>
    <row r="5" spans="1:24">
      <c r="A5" s="20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5">
        <f>H5+I5+J5+K5+L5+M5+N5+O5</f>
        <v>0</v>
      </c>
      <c r="Q5" s="9"/>
      <c r="R5" s="9"/>
      <c r="S5" s="9"/>
      <c r="T5" s="9"/>
      <c r="U5" s="9"/>
      <c r="V5" s="9"/>
      <c r="W5" s="9"/>
      <c r="X5" s="9"/>
    </row>
    <row r="6" spans="1:24">
      <c r="A6" s="20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5">
        <f>H6+I6+J6+K6+L6+M6+N6+O6</f>
        <v>0</v>
      </c>
      <c r="Q6" s="8"/>
      <c r="R6" s="9"/>
      <c r="S6" s="9"/>
      <c r="T6" s="9"/>
      <c r="U6" s="9"/>
      <c r="V6" s="9"/>
      <c r="W6" s="9"/>
      <c r="X6" s="9"/>
    </row>
    <row r="7" spans="1:24">
      <c r="A7" s="20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5">
        <f>H7+I7+J7+K7+L7+M7+N7+O7</f>
        <v>0</v>
      </c>
      <c r="Q7" s="9"/>
      <c r="R7" s="9"/>
      <c r="S7" s="9"/>
      <c r="T7" s="9"/>
      <c r="U7" s="9"/>
      <c r="V7" s="9"/>
      <c r="W7" s="9"/>
      <c r="X7" s="9"/>
    </row>
    <row r="8" spans="1:24">
      <c r="A8" s="20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5">
        <f>H8+I8+J8+K8+L8+M8+N8+O8</f>
        <v>0</v>
      </c>
      <c r="Q8" s="9"/>
      <c r="R8" s="9"/>
      <c r="S8" s="9"/>
      <c r="T8" s="9"/>
      <c r="U8" s="9"/>
      <c r="V8" s="9"/>
      <c r="W8" s="9"/>
      <c r="X8" s="9"/>
    </row>
    <row r="9" spans="1:24">
      <c r="A9" s="2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5">
        <f>H9+I9+J9+K9+L9+M9+N9+O9</f>
        <v>0</v>
      </c>
      <c r="Q9" s="9"/>
      <c r="R9" s="9"/>
      <c r="S9" s="9"/>
      <c r="T9" s="9"/>
      <c r="U9" s="9"/>
      <c r="V9" s="9"/>
      <c r="W9" s="9"/>
      <c r="X9" s="9"/>
    </row>
    <row r="10" spans="1:24">
      <c r="A10" s="2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>
        <f>H10+I10+J10+K10+L10+M10+N10+O10</f>
        <v>0</v>
      </c>
      <c r="Q10" s="9"/>
      <c r="R10" s="9"/>
      <c r="S10" s="9"/>
      <c r="T10" s="9"/>
      <c r="U10" s="9"/>
      <c r="V10" s="9"/>
      <c r="W10" s="9"/>
      <c r="X10" s="9"/>
    </row>
    <row r="11" spans="1:24">
      <c r="A11" s="20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>
        <f>H11+I11+J11+K11+L11+M11+N11+O11</f>
        <v>0</v>
      </c>
      <c r="Q11" s="9"/>
      <c r="R11" s="9"/>
      <c r="S11" s="9"/>
      <c r="T11" s="9"/>
      <c r="U11" s="9"/>
      <c r="V11" s="9"/>
      <c r="W11" s="9"/>
      <c r="X11" s="9"/>
    </row>
    <row r="12" spans="1:24">
      <c r="A12" s="2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>
        <f>H12+I12+J12+K12+L12+M12+N12+O12</f>
        <v>0</v>
      </c>
      <c r="Q12" s="9"/>
      <c r="R12" s="9"/>
      <c r="S12" s="9"/>
      <c r="T12" s="9"/>
      <c r="U12" s="9"/>
      <c r="V12" s="9"/>
      <c r="W12" s="9"/>
      <c r="X12" s="9"/>
    </row>
    <row r="13" spans="1:24">
      <c r="A13" s="2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>
        <f>H13+I13+J13+K13+L13+M13+N13+O13</f>
        <v>0</v>
      </c>
      <c r="Q13" s="9"/>
      <c r="R13" s="9"/>
      <c r="S13" s="9"/>
      <c r="T13" s="9"/>
      <c r="U13" s="9"/>
      <c r="V13" s="9"/>
      <c r="W13" s="9"/>
      <c r="X13" s="9"/>
    </row>
    <row r="14" spans="1:24">
      <c r="A14" s="2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>
        <f>H14+I14+J14+K14+L14+M14+N14+O14</f>
        <v>0</v>
      </c>
      <c r="Q14" s="9"/>
      <c r="R14" s="9"/>
      <c r="S14" s="9"/>
      <c r="T14" s="9"/>
      <c r="U14" s="9"/>
      <c r="V14" s="9"/>
      <c r="W14" s="9"/>
      <c r="X14" s="9"/>
    </row>
    <row r="15" spans="1:24">
      <c r="A15" s="2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29">
        <f>H15+I15+J15+K15+L15+M15+N15+O15</f>
        <v>0</v>
      </c>
      <c r="Q15" s="6" t="s">
        <v>3429</v>
      </c>
      <c r="R15" s="9"/>
      <c r="S15" s="7" t="s">
        <v>32</v>
      </c>
      <c r="T15" s="8"/>
      <c r="U15" s="9"/>
      <c r="V15" s="9"/>
      <c r="W15" s="9"/>
      <c r="X15" s="9"/>
    </row>
    <row r="16" spans="1:24">
      <c r="A16" s="2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29">
        <f>H16+I16+J16+K16+L16+M16+N16+O16</f>
        <v>0</v>
      </c>
      <c r="Q16" s="8" t="s">
        <v>33</v>
      </c>
      <c r="R16" s="9"/>
      <c r="S16" s="7" t="s">
        <v>32</v>
      </c>
      <c r="T16" s="8"/>
      <c r="U16" s="9"/>
      <c r="V16" s="9"/>
      <c r="W16" s="9"/>
      <c r="X16" s="9"/>
    </row>
    <row r="17" spans="1:24">
      <c r="A17" s="2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29">
        <f>H17+I17+J17+K17+L17+M17+N17+O17</f>
        <v>0</v>
      </c>
      <c r="Q17" s="8" t="s">
        <v>33</v>
      </c>
      <c r="R17" s="9"/>
      <c r="S17" s="9" t="s">
        <v>98</v>
      </c>
      <c r="T17" s="8"/>
      <c r="U17" s="9"/>
      <c r="V17" s="9"/>
      <c r="W17" s="9"/>
      <c r="X17" s="9"/>
    </row>
    <row r="18" spans="1:24">
      <c r="A18" s="10"/>
      <c r="B18" s="11"/>
      <c r="C18" s="11"/>
      <c r="D18" s="11"/>
      <c r="E18" s="11"/>
      <c r="F18" s="11"/>
      <c r="G18" s="11"/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1"/>
      <c r="R18" s="11"/>
      <c r="S18" s="11"/>
      <c r="T18" s="11"/>
      <c r="U18" s="11"/>
      <c r="V18" s="11"/>
      <c r="W18" s="11"/>
      <c r="X18" s="11"/>
    </row>
    <row r="19" spans="1:2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>
      <c r="A20" s="14" t="s">
        <v>35</v>
      </c>
      <c r="B20" s="848" t="s">
        <v>36</v>
      </c>
      <c r="C20" s="849"/>
      <c r="D20" s="15"/>
      <c r="E20" s="850" t="s">
        <v>37</v>
      </c>
      <c r="F20" s="853"/>
      <c r="G20" s="854"/>
      <c r="H20" s="854"/>
      <c r="I20" s="854"/>
      <c r="J20" s="854"/>
      <c r="K20" s="85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>
      <c r="A21" s="16" t="s">
        <v>38</v>
      </c>
      <c r="B21" s="861" t="s">
        <v>39</v>
      </c>
      <c r="C21" s="862"/>
      <c r="D21" s="15"/>
      <c r="E21" s="851"/>
      <c r="F21" s="856"/>
      <c r="G21" s="800"/>
      <c r="H21" s="800"/>
      <c r="I21" s="800"/>
      <c r="J21" s="800"/>
      <c r="K21" s="857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>
      <c r="A22" s="17" t="s">
        <v>40</v>
      </c>
      <c r="B22" s="863"/>
      <c r="C22" s="864"/>
      <c r="D22" s="15"/>
      <c r="E22" s="852"/>
      <c r="F22" s="858"/>
      <c r="G22" s="859"/>
      <c r="H22" s="859"/>
      <c r="I22" s="859"/>
      <c r="J22" s="859"/>
      <c r="K22" s="86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ht="27">
      <c r="A24" s="842" t="s">
        <v>42</v>
      </c>
      <c r="B24" s="843"/>
      <c r="C24" s="843"/>
      <c r="D24" s="843"/>
      <c r="E24" s="843"/>
      <c r="F24" s="844"/>
      <c r="G24" s="11"/>
      <c r="H24" s="830" t="s">
        <v>43</v>
      </c>
      <c r="I24" s="831"/>
      <c r="J24" s="831"/>
      <c r="K24" s="831"/>
      <c r="L24" s="831"/>
      <c r="M24" s="831"/>
      <c r="N24" s="831"/>
      <c r="O24" s="831"/>
      <c r="P24" s="832"/>
      <c r="Q24" s="842" t="s">
        <v>2</v>
      </c>
      <c r="R24" s="843"/>
      <c r="S24" s="843"/>
      <c r="T24" s="843"/>
      <c r="U24" s="843"/>
      <c r="V24" s="843"/>
      <c r="W24" s="843"/>
      <c r="X24" s="844"/>
    </row>
    <row r="25" spans="1:24">
      <c r="A25" s="2" t="s">
        <v>3378</v>
      </c>
      <c r="B25" s="3" t="s">
        <v>3379</v>
      </c>
      <c r="C25" s="3" t="s">
        <v>5</v>
      </c>
      <c r="D25" s="3" t="s">
        <v>3399</v>
      </c>
      <c r="E25" s="3" t="s">
        <v>7</v>
      </c>
      <c r="F25" s="3" t="s">
        <v>8</v>
      </c>
      <c r="G25" s="3" t="s">
        <v>3400</v>
      </c>
      <c r="H25" s="48" t="s">
        <v>11</v>
      </c>
      <c r="I25" s="48" t="s">
        <v>12</v>
      </c>
      <c r="J25" s="48" t="s">
        <v>13</v>
      </c>
      <c r="K25" s="49" t="s">
        <v>14</v>
      </c>
      <c r="L25" s="49" t="s">
        <v>15</v>
      </c>
      <c r="M25" s="48" t="s">
        <v>16</v>
      </c>
      <c r="N25" s="48" t="s">
        <v>17</v>
      </c>
      <c r="O25" s="3" t="s">
        <v>44</v>
      </c>
      <c r="P25" s="3" t="s">
        <v>19</v>
      </c>
      <c r="Q25" s="3" t="s">
        <v>3380</v>
      </c>
      <c r="R25" s="3" t="s">
        <v>3381</v>
      </c>
      <c r="S25" s="3" t="s">
        <v>3382</v>
      </c>
      <c r="T25" s="3" t="s">
        <v>3383</v>
      </c>
      <c r="U25" s="3" t="s">
        <v>3384</v>
      </c>
      <c r="V25" s="3" t="s">
        <v>24</v>
      </c>
      <c r="W25" s="3" t="s">
        <v>3385</v>
      </c>
      <c r="X25" s="3" t="s">
        <v>3386</v>
      </c>
    </row>
    <row r="26" spans="1:24">
      <c r="A26" s="2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5">
        <f>H26+I26+J26+K26+L26+M26+N26+O26</f>
        <v>0</v>
      </c>
      <c r="Q26" s="9"/>
      <c r="R26" s="9"/>
      <c r="S26" s="9"/>
      <c r="T26" s="9"/>
      <c r="U26" s="9"/>
      <c r="V26" s="9"/>
      <c r="W26" s="9"/>
      <c r="X26" s="9"/>
    </row>
    <row r="27" spans="1:24">
      <c r="A27" s="2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5">
        <f>H27+I27+J27+K27+L27+M27+N27+O27</f>
        <v>0</v>
      </c>
      <c r="Q27" s="9"/>
      <c r="R27" s="9"/>
      <c r="S27" s="9"/>
      <c r="T27" s="9"/>
      <c r="U27" s="9"/>
      <c r="V27" s="9"/>
      <c r="W27" s="9"/>
      <c r="X27" s="9"/>
    </row>
    <row r="28" spans="1:24">
      <c r="A28" s="2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5">
        <f>H28+I28+J28+K28+L28+M28+N28+O28</f>
        <v>0</v>
      </c>
      <c r="Q28" s="9"/>
      <c r="R28" s="9"/>
      <c r="S28" s="9"/>
      <c r="T28" s="9"/>
      <c r="U28" s="9"/>
      <c r="V28" s="9"/>
      <c r="W28" s="9"/>
      <c r="X28" s="9"/>
    </row>
    <row r="29" spans="1:24">
      <c r="A29" s="2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5">
        <f>H29+I29+J29+K29+L29+M29+N29+O29</f>
        <v>0</v>
      </c>
      <c r="Q29" s="9"/>
      <c r="R29" s="9"/>
      <c r="S29" s="9"/>
      <c r="T29" s="9"/>
      <c r="U29" s="9"/>
      <c r="V29" s="9"/>
      <c r="W29" s="9"/>
      <c r="X29" s="9"/>
    </row>
    <row r="30" spans="1:24">
      <c r="A30" s="2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5">
        <f>H30+I30+J30+K30+L30+M30+N30+O30</f>
        <v>0</v>
      </c>
      <c r="Q30" s="9"/>
      <c r="R30" s="9"/>
      <c r="S30" s="9"/>
      <c r="T30" s="9"/>
      <c r="U30" s="9"/>
      <c r="V30" s="9"/>
      <c r="W30" s="9"/>
      <c r="X30" s="9"/>
    </row>
    <row r="31" spans="1:24">
      <c r="A31" s="2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5">
        <f>H31+I31+J31+K31+L31+M31+N31+O31</f>
        <v>0</v>
      </c>
      <c r="Q31" s="9"/>
      <c r="R31" s="9"/>
      <c r="S31" s="9"/>
      <c r="T31" s="9"/>
      <c r="U31" s="9"/>
      <c r="V31" s="9"/>
      <c r="W31" s="9"/>
      <c r="X31" s="9"/>
    </row>
    <row r="32" spans="1:24">
      <c r="A32" s="2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5">
        <f>H32+I32+J32+K32+L32+M32+N32+O32</f>
        <v>0</v>
      </c>
      <c r="Q32" s="9"/>
      <c r="R32" s="9"/>
      <c r="S32" s="9"/>
      <c r="T32" s="9"/>
      <c r="U32" s="9"/>
      <c r="V32" s="9"/>
      <c r="W32" s="9"/>
      <c r="X32" s="9"/>
    </row>
    <row r="33" spans="1:24">
      <c r="A33" s="2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5">
        <f>H33+I33+J33+K33+L33+M33+N33+O33</f>
        <v>0</v>
      </c>
      <c r="Q33" s="9"/>
      <c r="R33" s="9"/>
      <c r="S33" s="9"/>
      <c r="T33" s="9"/>
      <c r="U33" s="9"/>
      <c r="V33" s="9"/>
      <c r="W33" s="9"/>
      <c r="X33" s="9"/>
    </row>
    <row r="34" spans="1:24">
      <c r="A34" s="2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5">
        <f>H34+I34+J34+K34+L34+M34+N34+O34</f>
        <v>0</v>
      </c>
      <c r="Q34" s="9"/>
      <c r="R34" s="9"/>
      <c r="S34" s="9"/>
      <c r="T34" s="9"/>
      <c r="U34" s="9"/>
      <c r="V34" s="9"/>
      <c r="W34" s="9"/>
      <c r="X34" s="9"/>
    </row>
    <row r="35" spans="1:24">
      <c r="A35" s="10"/>
      <c r="B35" s="11"/>
      <c r="C35" s="11"/>
      <c r="D35" s="11"/>
      <c r="E35" s="11"/>
      <c r="F35" s="11"/>
      <c r="G35" s="11"/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2">
        <v>0</v>
      </c>
      <c r="Q35" s="11"/>
      <c r="R35" s="11"/>
      <c r="S35" s="11"/>
      <c r="T35" s="11"/>
      <c r="U35" s="11"/>
      <c r="V35" s="11"/>
      <c r="W35" s="11"/>
      <c r="X35" s="11"/>
    </row>
  </sheetData>
  <mergeCells count="11">
    <mergeCell ref="A24:F24"/>
    <mergeCell ref="H24:P24"/>
    <mergeCell ref="Q24:X24"/>
    <mergeCell ref="A1:F1"/>
    <mergeCell ref="H1:P1"/>
    <mergeCell ref="Q1:X1"/>
    <mergeCell ref="B20:C20"/>
    <mergeCell ref="E20:E22"/>
    <mergeCell ref="F20:K22"/>
    <mergeCell ref="B21:C21"/>
    <mergeCell ref="B22:C22"/>
  </mergeCells>
  <conditionalFormatting sqref="V26:V34 V3:V17">
    <cfRule type="containsText" dxfId="19" priority="1" operator="containsText" text="Terminal 1">
      <formula>NOT(ISERROR(SEARCH("Terminal 1",V3)))</formula>
    </cfRule>
    <cfRule type="containsText" dxfId="18" priority="2" operator="containsText" text="OSCC">
      <formula>NOT(ISERROR(SEARCH("OSCC",V3)))</formula>
    </cfRule>
    <cfRule type="containsText" dxfId="17" priority="3" operator="containsText" text="GPC">
      <formula>NOT(ISERROR(SEARCH("GPC",V3)))</formula>
    </cfRule>
    <cfRule type="containsText" dxfId="16" priority="4" operator="containsText" text="Helsinki">
      <formula>NOT(ISERROR(SEARCH("Helsinki",V3)))</formula>
    </cfRule>
  </conditionalFormatting>
  <dataValidations count="1">
    <dataValidation type="list" showInputMessage="1" showErrorMessage="1" sqref="V26:V34 V3:V17" xr:uid="{6E852F72-5BB6-4E76-83BE-1012C822A1F6}">
      <formula1>"GPC, OSCC, Terminal 1, Helsinki"</formula1>
    </dataValidation>
  </dataValidations>
  <pageMargins left="0.7" right="0.7" top="0.75" bottom="0.75" header="0.3" footer="0.3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009F7-7231-429D-911E-C4EEC1538E36}">
  <sheetPr>
    <tabColor rgb="FF00B0F0"/>
  </sheetPr>
  <dimension ref="A1:X35"/>
  <sheetViews>
    <sheetView workbookViewId="0">
      <selection activeCell="A3" sqref="A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8.5703125" bestFit="1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830" t="s">
        <v>3179</v>
      </c>
      <c r="B1" s="831"/>
      <c r="C1" s="831"/>
      <c r="D1" s="831"/>
      <c r="E1" s="831"/>
      <c r="F1" s="832"/>
      <c r="G1" s="22"/>
      <c r="H1" s="830" t="s">
        <v>1</v>
      </c>
      <c r="I1" s="831"/>
      <c r="J1" s="831"/>
      <c r="K1" s="831"/>
      <c r="L1" s="831"/>
      <c r="M1" s="831"/>
      <c r="N1" s="831"/>
      <c r="O1" s="831"/>
      <c r="P1" s="832"/>
      <c r="Q1" s="830" t="s">
        <v>2</v>
      </c>
      <c r="R1" s="831"/>
      <c r="S1" s="831"/>
      <c r="T1" s="831"/>
      <c r="U1" s="831"/>
      <c r="V1" s="831"/>
      <c r="W1" s="831"/>
      <c r="X1" s="832"/>
    </row>
    <row r="2" spans="1:24">
      <c r="A2" s="23" t="s">
        <v>3378</v>
      </c>
      <c r="B2" s="24" t="s">
        <v>3379</v>
      </c>
      <c r="C2" s="24" t="s">
        <v>5</v>
      </c>
      <c r="D2" s="24" t="s">
        <v>6</v>
      </c>
      <c r="E2" s="24" t="s">
        <v>7</v>
      </c>
      <c r="F2" s="24" t="s">
        <v>8</v>
      </c>
      <c r="G2" s="25" t="s">
        <v>10</v>
      </c>
      <c r="H2" s="48" t="s">
        <v>11</v>
      </c>
      <c r="I2" s="48" t="s">
        <v>12</v>
      </c>
      <c r="J2" s="48" t="s">
        <v>13</v>
      </c>
      <c r="K2" s="49" t="s">
        <v>14</v>
      </c>
      <c r="L2" s="49" t="s">
        <v>15</v>
      </c>
      <c r="M2" s="48" t="s">
        <v>16</v>
      </c>
      <c r="N2" s="48" t="s">
        <v>17</v>
      </c>
      <c r="O2" s="24" t="s">
        <v>44</v>
      </c>
      <c r="P2" s="24" t="s">
        <v>19</v>
      </c>
      <c r="Q2" s="24" t="s">
        <v>3380</v>
      </c>
      <c r="R2" s="24" t="s">
        <v>3381</v>
      </c>
      <c r="S2" s="24" t="s">
        <v>3382</v>
      </c>
      <c r="T2" s="24" t="s">
        <v>3383</v>
      </c>
      <c r="U2" s="24" t="s">
        <v>3384</v>
      </c>
      <c r="V2" s="24" t="s">
        <v>24</v>
      </c>
      <c r="W2" s="24" t="s">
        <v>3385</v>
      </c>
      <c r="X2" s="24" t="s">
        <v>3386</v>
      </c>
    </row>
    <row r="3" spans="1:24">
      <c r="A3" s="126" t="s">
        <v>1807</v>
      </c>
      <c r="B3" s="127" t="s">
        <v>208</v>
      </c>
      <c r="C3" s="27" t="s">
        <v>1649</v>
      </c>
      <c r="D3" s="27"/>
      <c r="E3" s="27"/>
      <c r="F3" s="28"/>
      <c r="G3" s="27"/>
      <c r="H3" s="27"/>
      <c r="I3" s="27"/>
      <c r="J3" s="27"/>
      <c r="K3" s="27"/>
      <c r="L3" s="27">
        <v>161</v>
      </c>
      <c r="M3" s="27"/>
      <c r="N3" s="27"/>
      <c r="O3" s="27"/>
      <c r="P3" s="29">
        <f>H3+I3+J3+K3+L3+M3+N3+O3</f>
        <v>161</v>
      </c>
      <c r="Q3" s="30" t="s">
        <v>3429</v>
      </c>
      <c r="R3" s="27"/>
      <c r="S3" s="31" t="s">
        <v>32</v>
      </c>
      <c r="T3" s="27"/>
      <c r="U3" s="27"/>
      <c r="V3" s="27"/>
      <c r="W3" s="27"/>
      <c r="X3" s="27"/>
    </row>
    <row r="4" spans="1:24">
      <c r="A4" s="128" t="s">
        <v>1807</v>
      </c>
      <c r="B4" s="129" t="s">
        <v>174</v>
      </c>
      <c r="C4" s="121" t="s">
        <v>3479</v>
      </c>
      <c r="D4" s="121" t="s">
        <v>3480</v>
      </c>
      <c r="E4" s="121" t="s">
        <v>3481</v>
      </c>
      <c r="F4" s="121">
        <v>10.3</v>
      </c>
      <c r="G4" s="121"/>
      <c r="H4" s="121"/>
      <c r="I4" s="121"/>
      <c r="J4" s="121"/>
      <c r="K4" s="121"/>
      <c r="L4" s="121">
        <v>161</v>
      </c>
      <c r="M4" s="121"/>
      <c r="N4" s="121"/>
      <c r="O4" s="121"/>
      <c r="P4" s="122">
        <f>H4+I4+J4+K4+L4+M4+N4+O4</f>
        <v>161</v>
      </c>
      <c r="Q4" s="123" t="s">
        <v>3429</v>
      </c>
      <c r="R4" s="27"/>
      <c r="S4" s="31" t="s">
        <v>32</v>
      </c>
      <c r="T4" s="27"/>
      <c r="U4" s="27"/>
      <c r="V4" s="27" t="s">
        <v>53</v>
      </c>
      <c r="W4" s="68">
        <v>0.25</v>
      </c>
      <c r="X4" s="27" t="s">
        <v>3482</v>
      </c>
    </row>
    <row r="5" spans="1:24">
      <c r="A5" s="126" t="s">
        <v>1807</v>
      </c>
      <c r="B5" s="127" t="s">
        <v>192</v>
      </c>
      <c r="C5" s="27" t="s">
        <v>3483</v>
      </c>
      <c r="D5" s="27" t="s">
        <v>3484</v>
      </c>
      <c r="E5" s="27" t="s">
        <v>3485</v>
      </c>
      <c r="F5" s="27">
        <v>10.4</v>
      </c>
      <c r="G5" s="27"/>
      <c r="H5" s="27"/>
      <c r="I5" s="27"/>
      <c r="J5" s="27"/>
      <c r="K5" s="27"/>
      <c r="L5" s="27">
        <v>134</v>
      </c>
      <c r="M5" s="27">
        <v>27</v>
      </c>
      <c r="N5" s="27"/>
      <c r="O5" s="27"/>
      <c r="P5" s="29">
        <f>H5+I5+J5+K5+L5+M5+N5+O5</f>
        <v>161</v>
      </c>
      <c r="Q5" s="30" t="s">
        <v>3429</v>
      </c>
      <c r="R5" s="27"/>
      <c r="S5" s="31" t="s">
        <v>32</v>
      </c>
      <c r="T5" s="27"/>
      <c r="U5" s="27"/>
      <c r="V5" s="27" t="s">
        <v>53</v>
      </c>
      <c r="W5" s="68">
        <v>0.25</v>
      </c>
      <c r="X5" s="27" t="s">
        <v>3482</v>
      </c>
    </row>
    <row r="6" spans="1:24">
      <c r="A6" s="126" t="s">
        <v>1807</v>
      </c>
      <c r="B6" s="127" t="s">
        <v>192</v>
      </c>
      <c r="C6" s="27" t="s">
        <v>3486</v>
      </c>
      <c r="D6" s="27" t="s">
        <v>2641</v>
      </c>
      <c r="E6" s="27" t="s">
        <v>3487</v>
      </c>
      <c r="F6" s="27">
        <v>9.5</v>
      </c>
      <c r="G6" s="27"/>
      <c r="H6" s="27"/>
      <c r="I6" s="27"/>
      <c r="J6" s="27"/>
      <c r="K6" s="27"/>
      <c r="L6" s="27">
        <v>134</v>
      </c>
      <c r="M6" s="27">
        <v>27</v>
      </c>
      <c r="N6" s="27"/>
      <c r="O6" s="27"/>
      <c r="P6" s="29">
        <f>H6+I6+J6+K6+L6+M6+N6+O6</f>
        <v>161</v>
      </c>
      <c r="Q6" s="30" t="s">
        <v>3429</v>
      </c>
      <c r="R6" s="27"/>
      <c r="S6" s="31" t="s">
        <v>32</v>
      </c>
      <c r="T6" s="27"/>
      <c r="U6" s="27"/>
      <c r="V6" s="27" t="s">
        <v>53</v>
      </c>
      <c r="W6" s="68">
        <v>0.25</v>
      </c>
      <c r="X6" s="27" t="s">
        <v>3482</v>
      </c>
    </row>
    <row r="7" spans="1:24">
      <c r="A7" s="126" t="s">
        <v>1807</v>
      </c>
      <c r="B7" s="127" t="s">
        <v>192</v>
      </c>
      <c r="C7" s="27" t="s">
        <v>3488</v>
      </c>
      <c r="D7" s="27" t="s">
        <v>2641</v>
      </c>
      <c r="E7" s="27" t="s">
        <v>3487</v>
      </c>
      <c r="F7" s="27">
        <v>9.5</v>
      </c>
      <c r="G7" s="27"/>
      <c r="H7" s="27"/>
      <c r="I7" s="27"/>
      <c r="J7" s="27"/>
      <c r="K7" s="27"/>
      <c r="L7" s="27">
        <v>134</v>
      </c>
      <c r="M7" s="27">
        <v>27</v>
      </c>
      <c r="N7" s="27"/>
      <c r="O7" s="27"/>
      <c r="P7" s="29">
        <f>H7+I7+J7+K7+L7+M7+N7+O7</f>
        <v>161</v>
      </c>
      <c r="Q7" s="30" t="s">
        <v>3429</v>
      </c>
      <c r="R7" s="27"/>
      <c r="S7" s="31" t="s">
        <v>32</v>
      </c>
      <c r="T7" s="27"/>
      <c r="U7" s="27"/>
      <c r="V7" s="27" t="s">
        <v>53</v>
      </c>
      <c r="W7" s="68">
        <v>0.25</v>
      </c>
      <c r="X7" s="27" t="s">
        <v>3482</v>
      </c>
    </row>
    <row r="8" spans="1:24">
      <c r="A8" s="126" t="s">
        <v>1807</v>
      </c>
      <c r="B8" s="127" t="s">
        <v>192</v>
      </c>
      <c r="C8" s="27" t="s">
        <v>3489</v>
      </c>
      <c r="D8" s="27" t="s">
        <v>2641</v>
      </c>
      <c r="E8" s="27" t="s">
        <v>3487</v>
      </c>
      <c r="F8" s="27">
        <v>9.5</v>
      </c>
      <c r="G8" s="27"/>
      <c r="H8" s="27"/>
      <c r="I8" s="27"/>
      <c r="J8" s="27"/>
      <c r="K8" s="27"/>
      <c r="L8" s="27">
        <v>161</v>
      </c>
      <c r="M8" s="27"/>
      <c r="N8" s="27"/>
      <c r="O8" s="27"/>
      <c r="P8" s="29">
        <f>H8+I8+J8+K8+L8+M8+N8+O8</f>
        <v>161</v>
      </c>
      <c r="Q8" s="30" t="s">
        <v>3429</v>
      </c>
      <c r="R8" s="27"/>
      <c r="S8" s="31" t="s">
        <v>32</v>
      </c>
      <c r="T8" s="27"/>
      <c r="U8" s="27"/>
      <c r="V8" s="27" t="s">
        <v>53</v>
      </c>
      <c r="W8" s="68">
        <v>0.25</v>
      </c>
      <c r="X8" s="27" t="s">
        <v>3482</v>
      </c>
    </row>
    <row r="9" spans="1:24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9">
        <f>H9+I9+J9+K9+L9+M9+N9+O9</f>
        <v>0</v>
      </c>
      <c r="Q9" s="27"/>
      <c r="R9" s="27"/>
      <c r="S9" s="27"/>
      <c r="T9" s="27"/>
      <c r="U9" s="27"/>
      <c r="V9" s="27"/>
      <c r="W9" s="27"/>
      <c r="X9" s="27"/>
    </row>
    <row r="10" spans="1:24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9">
        <f>H10+I10+J10+K10+L10+M10+N10+O10</f>
        <v>0</v>
      </c>
      <c r="Q10" s="27"/>
      <c r="R10" s="27"/>
      <c r="S10" s="27"/>
      <c r="T10" s="27"/>
      <c r="U10" s="27"/>
      <c r="V10" s="27"/>
      <c r="W10" s="27"/>
      <c r="X10" s="27"/>
    </row>
    <row r="11" spans="1:24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9">
        <f>H11+I11+J11+K11+L11+M11+N11+O11</f>
        <v>0</v>
      </c>
      <c r="Q11" s="27"/>
      <c r="R11" s="27"/>
      <c r="S11" s="27"/>
      <c r="T11" s="27"/>
      <c r="U11" s="27"/>
      <c r="V11" s="27"/>
      <c r="W11" s="27"/>
      <c r="X11" s="27"/>
    </row>
    <row r="12" spans="1:24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9">
        <f>H12+I12+J12+K12+L12+M12+N12+O12</f>
        <v>0</v>
      </c>
      <c r="Q12" s="27"/>
      <c r="R12" s="27"/>
      <c r="S12" s="27"/>
      <c r="T12" s="27"/>
      <c r="U12" s="27"/>
      <c r="V12" s="27"/>
      <c r="W12" s="27"/>
      <c r="X12" s="27"/>
    </row>
    <row r="13" spans="1:24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9">
        <f>H13+I13+J13+K13+L13+M13+N13+O13</f>
        <v>0</v>
      </c>
      <c r="Q13" s="27"/>
      <c r="R13" s="27"/>
      <c r="S13" s="27"/>
      <c r="T13" s="27"/>
      <c r="U13" s="27"/>
      <c r="V13" s="27"/>
      <c r="W13" s="27"/>
      <c r="X13" s="27"/>
    </row>
    <row r="14" spans="1:24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9">
        <f>H14+I14+J14+K14+L14+M14+N14+O14</f>
        <v>0</v>
      </c>
      <c r="Q14" s="27"/>
      <c r="R14" s="27"/>
      <c r="S14" s="27"/>
      <c r="T14" s="27"/>
      <c r="U14" s="27"/>
      <c r="V14" s="27"/>
      <c r="W14" s="27"/>
      <c r="X14" s="27"/>
    </row>
    <row r="15" spans="1:24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9">
        <f>H15+I15+J15+K15+L15+M15+N15+O15</f>
        <v>0</v>
      </c>
      <c r="Q15" s="30" t="s">
        <v>3429</v>
      </c>
      <c r="R15" s="27"/>
      <c r="S15" s="31" t="s">
        <v>32</v>
      </c>
      <c r="T15" s="85"/>
      <c r="U15" s="27"/>
      <c r="V15" s="27"/>
      <c r="W15" s="27"/>
      <c r="X15" s="27"/>
    </row>
    <row r="16" spans="1:24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9">
        <f>H16+I16+J16+K16+L16+M16+N16+O16</f>
        <v>0</v>
      </c>
      <c r="Q16" s="85" t="s">
        <v>33</v>
      </c>
      <c r="R16" s="27"/>
      <c r="S16" s="31" t="s">
        <v>32</v>
      </c>
      <c r="T16" s="85"/>
      <c r="U16" s="27"/>
      <c r="V16" s="27"/>
      <c r="W16" s="27"/>
      <c r="X16" s="27"/>
    </row>
    <row r="17" spans="1:2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9">
        <f>H17+I17+J17+K17+L17+M17+N17+O17</f>
        <v>0</v>
      </c>
      <c r="Q17" s="85" t="s">
        <v>33</v>
      </c>
      <c r="R17" s="27"/>
      <c r="S17" s="27" t="s">
        <v>98</v>
      </c>
      <c r="T17" s="85"/>
      <c r="U17" s="27"/>
      <c r="V17" s="27"/>
      <c r="W17" s="27"/>
      <c r="X17" s="27"/>
    </row>
    <row r="18" spans="1:24">
      <c r="A18" s="32"/>
      <c r="B18" s="33"/>
      <c r="C18" s="33"/>
      <c r="D18" s="33"/>
      <c r="E18" s="33"/>
      <c r="F18" s="33"/>
      <c r="G18" s="33"/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f>SUM(P3:P17)</f>
        <v>966</v>
      </c>
      <c r="Q18" s="33"/>
      <c r="R18" s="33"/>
      <c r="S18" s="33"/>
      <c r="T18" s="33"/>
      <c r="U18" s="33"/>
      <c r="V18" s="33"/>
      <c r="W18" s="33"/>
      <c r="X18" s="33"/>
    </row>
    <row r="19" spans="1:24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>
      <c r="A20" s="36" t="s">
        <v>35</v>
      </c>
      <c r="B20" s="812" t="s">
        <v>36</v>
      </c>
      <c r="C20" s="813"/>
      <c r="D20" s="37"/>
      <c r="E20" s="814" t="s">
        <v>37</v>
      </c>
      <c r="F20" s="834"/>
      <c r="G20" s="835"/>
      <c r="H20" s="835"/>
      <c r="I20" s="835"/>
      <c r="J20" s="835"/>
      <c r="K20" s="836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>
      <c r="A21" s="38" t="s">
        <v>38</v>
      </c>
      <c r="B21" s="826" t="s">
        <v>39</v>
      </c>
      <c r="C21" s="827"/>
      <c r="D21" s="37"/>
      <c r="E21" s="815"/>
      <c r="F21" s="837"/>
      <c r="G21" s="742"/>
      <c r="H21" s="742"/>
      <c r="I21" s="742"/>
      <c r="J21" s="742"/>
      <c r="K21" s="838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>
      <c r="A22" s="39" t="s">
        <v>40</v>
      </c>
      <c r="B22" s="828"/>
      <c r="C22" s="829"/>
      <c r="D22" s="37"/>
      <c r="E22" s="816"/>
      <c r="F22" s="839"/>
      <c r="G22" s="840"/>
      <c r="H22" s="840"/>
      <c r="I22" s="840"/>
      <c r="J22" s="840"/>
      <c r="K22" s="841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ht="27">
      <c r="A24" s="830" t="s">
        <v>42</v>
      </c>
      <c r="B24" s="831"/>
      <c r="C24" s="831"/>
      <c r="D24" s="831"/>
      <c r="E24" s="831"/>
      <c r="F24" s="832"/>
      <c r="G24" s="33"/>
      <c r="H24" s="830" t="s">
        <v>43</v>
      </c>
      <c r="I24" s="831"/>
      <c r="J24" s="831"/>
      <c r="K24" s="831"/>
      <c r="L24" s="831"/>
      <c r="M24" s="831"/>
      <c r="N24" s="831"/>
      <c r="O24" s="831"/>
      <c r="P24" s="832"/>
      <c r="Q24" s="830" t="s">
        <v>2</v>
      </c>
      <c r="R24" s="831"/>
      <c r="S24" s="831"/>
      <c r="T24" s="831"/>
      <c r="U24" s="831"/>
      <c r="V24" s="831"/>
      <c r="W24" s="831"/>
      <c r="X24" s="832"/>
    </row>
    <row r="25" spans="1:24">
      <c r="A25" s="23" t="s">
        <v>3378</v>
      </c>
      <c r="B25" s="24" t="s">
        <v>3379</v>
      </c>
      <c r="C25" s="24" t="s">
        <v>5</v>
      </c>
      <c r="D25" s="24" t="s">
        <v>3399</v>
      </c>
      <c r="E25" s="24" t="s">
        <v>7</v>
      </c>
      <c r="F25" s="24" t="s">
        <v>8</v>
      </c>
      <c r="G25" s="24" t="s">
        <v>3400</v>
      </c>
      <c r="H25" s="48" t="s">
        <v>11</v>
      </c>
      <c r="I25" s="48" t="s">
        <v>12</v>
      </c>
      <c r="J25" s="48" t="s">
        <v>13</v>
      </c>
      <c r="K25" s="49" t="s">
        <v>14</v>
      </c>
      <c r="L25" s="49" t="s">
        <v>15</v>
      </c>
      <c r="M25" s="48" t="s">
        <v>16</v>
      </c>
      <c r="N25" s="48" t="s">
        <v>17</v>
      </c>
      <c r="O25" s="24" t="s">
        <v>44</v>
      </c>
      <c r="P25" s="24" t="s">
        <v>19</v>
      </c>
      <c r="Q25" s="24" t="s">
        <v>3380</v>
      </c>
      <c r="R25" s="24" t="s">
        <v>3381</v>
      </c>
      <c r="S25" s="24" t="s">
        <v>3382</v>
      </c>
      <c r="T25" s="24" t="s">
        <v>3383</v>
      </c>
      <c r="U25" s="24" t="s">
        <v>3384</v>
      </c>
      <c r="V25" s="24" t="s">
        <v>24</v>
      </c>
      <c r="W25" s="24" t="s">
        <v>3385</v>
      </c>
      <c r="X25" s="24" t="s">
        <v>3386</v>
      </c>
    </row>
    <row r="26" spans="1:24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9">
        <f>H26+I26+J26+K26+L26+M26+N26+O26</f>
        <v>0</v>
      </c>
      <c r="Q26" s="27"/>
      <c r="R26" s="27"/>
      <c r="S26" s="27"/>
      <c r="T26" s="27"/>
      <c r="U26" s="27"/>
      <c r="V26" s="27"/>
      <c r="W26" s="27"/>
      <c r="X26" s="27"/>
    </row>
    <row r="27" spans="1:24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9">
        <f>H27+I27+J27+K27+L27+M27+N27+O27</f>
        <v>0</v>
      </c>
      <c r="Q27" s="27"/>
      <c r="R27" s="27"/>
      <c r="S27" s="27"/>
      <c r="T27" s="27"/>
      <c r="U27" s="27"/>
      <c r="V27" s="27"/>
      <c r="W27" s="27"/>
      <c r="X27" s="27"/>
    </row>
    <row r="28" spans="1:2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9">
        <f>H28+I28+J28+K28+L28+M28+N28+O28</f>
        <v>0</v>
      </c>
      <c r="Q28" s="27"/>
      <c r="R28" s="27"/>
      <c r="S28" s="27"/>
      <c r="T28" s="27"/>
      <c r="U28" s="27"/>
      <c r="V28" s="27"/>
      <c r="W28" s="27"/>
      <c r="X28" s="27"/>
    </row>
    <row r="29" spans="1:24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9">
        <f>H29+I29+J29+K29+L29+M29+N29+O29</f>
        <v>0</v>
      </c>
      <c r="Q29" s="27"/>
      <c r="R29" s="27"/>
      <c r="S29" s="27"/>
      <c r="T29" s="27"/>
      <c r="U29" s="27"/>
      <c r="V29" s="27"/>
      <c r="W29" s="27"/>
      <c r="X29" s="27"/>
    </row>
    <row r="30" spans="1:24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9">
        <f>H30+I30+J30+K30+L30+M30+N30+O30</f>
        <v>0</v>
      </c>
      <c r="Q30" s="27"/>
      <c r="R30" s="27"/>
      <c r="S30" s="27"/>
      <c r="T30" s="27"/>
      <c r="U30" s="27"/>
      <c r="V30" s="27"/>
      <c r="W30" s="27"/>
      <c r="X30" s="27"/>
    </row>
    <row r="31" spans="1:24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9">
        <f>H31+I31+J31+K31+L31+M31+N31+O31</f>
        <v>0</v>
      </c>
      <c r="Q31" s="27"/>
      <c r="R31" s="27"/>
      <c r="S31" s="27"/>
      <c r="T31" s="27"/>
      <c r="U31" s="27"/>
      <c r="V31" s="27"/>
      <c r="W31" s="27"/>
      <c r="X31" s="27"/>
    </row>
    <row r="32" spans="1:24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9">
        <f>H32+I32+J32+K32+L32+M32+N32+O32</f>
        <v>0</v>
      </c>
      <c r="Q32" s="27"/>
      <c r="R32" s="27"/>
      <c r="S32" s="27"/>
      <c r="T32" s="27"/>
      <c r="U32" s="27"/>
      <c r="V32" s="27"/>
      <c r="W32" s="27"/>
      <c r="X32" s="27"/>
    </row>
    <row r="33" spans="1:24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9">
        <f>H33+I33+J33+K33+L33+M33+N33+O33</f>
        <v>0</v>
      </c>
      <c r="Q33" s="27"/>
      <c r="R33" s="27"/>
      <c r="S33" s="27"/>
      <c r="T33" s="27"/>
      <c r="U33" s="27"/>
      <c r="V33" s="27"/>
      <c r="W33" s="27"/>
      <c r="X33" s="27"/>
    </row>
    <row r="34" spans="1:24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9">
        <f>H34+I34+J34+K34+L34+M34+N34+O34</f>
        <v>0</v>
      </c>
      <c r="Q34" s="27"/>
      <c r="R34" s="27"/>
      <c r="S34" s="27"/>
      <c r="T34" s="27"/>
      <c r="U34" s="27"/>
      <c r="V34" s="27"/>
      <c r="W34" s="27"/>
      <c r="X34" s="27"/>
    </row>
    <row r="35" spans="1:24">
      <c r="A35" s="32"/>
      <c r="B35" s="33"/>
      <c r="C35" s="33"/>
      <c r="D35" s="33"/>
      <c r="E35" s="33"/>
      <c r="F35" s="33"/>
      <c r="G35" s="33"/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34">
        <v>0</v>
      </c>
      <c r="Q35" s="33"/>
      <c r="R35" s="33"/>
      <c r="S35" s="33"/>
      <c r="T35" s="33"/>
      <c r="U35" s="33"/>
      <c r="V35" s="33"/>
      <c r="W35" s="33"/>
      <c r="X35" s="33"/>
    </row>
  </sheetData>
  <mergeCells count="11">
    <mergeCell ref="A24:F24"/>
    <mergeCell ref="H24:P24"/>
    <mergeCell ref="Q24:X24"/>
    <mergeCell ref="A1:F1"/>
    <mergeCell ref="H1:P1"/>
    <mergeCell ref="Q1:X1"/>
    <mergeCell ref="B20:C20"/>
    <mergeCell ref="E20:E22"/>
    <mergeCell ref="F20:K22"/>
    <mergeCell ref="B21:C21"/>
    <mergeCell ref="B22:C22"/>
  </mergeCells>
  <conditionalFormatting sqref="V26:V34 V3:V17">
    <cfRule type="containsText" dxfId="15" priority="1" operator="containsText" text="Terminal 1">
      <formula>NOT(ISERROR(SEARCH("Terminal 1",V3)))</formula>
    </cfRule>
    <cfRule type="containsText" dxfId="14" priority="2" operator="containsText" text="OSCC">
      <formula>NOT(ISERROR(SEARCH("OSCC",V3)))</formula>
    </cfRule>
    <cfRule type="containsText" dxfId="13" priority="3" operator="containsText" text="GPC">
      <formula>NOT(ISERROR(SEARCH("GPC",V3)))</formula>
    </cfRule>
    <cfRule type="containsText" dxfId="12" priority="4" operator="containsText" text="Helsinki">
      <formula>NOT(ISERROR(SEARCH("Helsinki",V3)))</formula>
    </cfRule>
  </conditionalFormatting>
  <dataValidations count="1">
    <dataValidation type="list" showInputMessage="1" showErrorMessage="1" sqref="V26:V34 V3:V17" xr:uid="{F9F339BF-2195-439D-BA52-5F491B1F1830}">
      <formula1>"GPC, OSCC, Terminal 1, Helsinki"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FA7C-971D-4EE3-AE89-BC980EB24E25}">
  <sheetPr>
    <tabColor rgb="FFFF0000"/>
  </sheetPr>
  <dimension ref="A1:AB29"/>
  <sheetViews>
    <sheetView workbookViewId="0">
      <selection activeCell="Z5" sqref="Z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/>
      <c r="B3" s="158"/>
      <c r="C3" s="158"/>
      <c r="D3" s="158"/>
      <c r="E3" s="158"/>
      <c r="F3" s="236"/>
      <c r="G3" s="628"/>
      <c r="H3" s="159"/>
      <c r="I3" s="158"/>
      <c r="J3" s="158"/>
      <c r="K3" s="158"/>
      <c r="L3" s="158"/>
      <c r="M3" s="158"/>
      <c r="N3" s="158"/>
      <c r="O3" s="158"/>
      <c r="P3" s="158"/>
      <c r="Q3" s="160"/>
      <c r="R3" s="514" t="s">
        <v>33</v>
      </c>
      <c r="S3" s="516" t="s">
        <v>32</v>
      </c>
      <c r="T3" s="515" t="b">
        <v>0</v>
      </c>
      <c r="U3" s="162"/>
      <c r="V3" s="162"/>
      <c r="W3" s="162"/>
      <c r="X3" s="162"/>
      <c r="Y3" s="162"/>
      <c r="Z3" s="162"/>
      <c r="AA3" s="162"/>
      <c r="AB3" s="162"/>
    </row>
    <row r="4" spans="1:28" ht="24">
      <c r="A4" s="158" t="s">
        <v>349</v>
      </c>
      <c r="B4" s="158" t="s">
        <v>66</v>
      </c>
      <c r="C4" s="158" t="s">
        <v>398</v>
      </c>
      <c r="D4" s="158" t="s">
        <v>338</v>
      </c>
      <c r="E4" s="158" t="s">
        <v>399</v>
      </c>
      <c r="F4" s="236">
        <v>11.3</v>
      </c>
      <c r="G4" s="628">
        <v>120121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162"/>
      <c r="V4" s="162" t="s">
        <v>53</v>
      </c>
      <c r="W4" s="162"/>
      <c r="X4" s="162"/>
      <c r="Y4" s="162"/>
      <c r="Z4" s="162">
        <v>1020739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400</v>
      </c>
      <c r="D5" s="158" t="s">
        <v>225</v>
      </c>
      <c r="E5" s="158" t="s">
        <v>401</v>
      </c>
      <c r="F5" s="236">
        <v>11.8</v>
      </c>
      <c r="G5" s="628">
        <v>120122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162"/>
      <c r="V5" s="162" t="s">
        <v>53</v>
      </c>
      <c r="W5" s="162"/>
      <c r="X5" s="162"/>
      <c r="Y5" s="162"/>
      <c r="Z5" s="162">
        <v>1020741</v>
      </c>
      <c r="AA5" s="162"/>
      <c r="AB5" s="162"/>
    </row>
    <row r="6" spans="1:28" ht="24">
      <c r="A6" s="158" t="s">
        <v>349</v>
      </c>
      <c r="B6" s="158" t="s">
        <v>66</v>
      </c>
      <c r="C6" s="158" t="s">
        <v>402</v>
      </c>
      <c r="D6" s="158" t="s">
        <v>225</v>
      </c>
      <c r="E6" s="158" t="s">
        <v>401</v>
      </c>
      <c r="F6" s="236">
        <v>11.8</v>
      </c>
      <c r="G6" s="628">
        <v>120123</v>
      </c>
      <c r="H6" s="159"/>
      <c r="I6" s="158"/>
      <c r="J6" s="158"/>
      <c r="K6" s="158"/>
      <c r="L6" s="158"/>
      <c r="M6" s="158"/>
      <c r="N6" s="158"/>
      <c r="O6" s="158"/>
      <c r="P6" s="158">
        <v>240</v>
      </c>
      <c r="Q6" s="160">
        <f>SUM(I6:P6)</f>
        <v>240</v>
      </c>
      <c r="R6" s="514" t="s">
        <v>31</v>
      </c>
      <c r="S6" s="516" t="s">
        <v>32</v>
      </c>
      <c r="T6" s="515" t="b">
        <v>0</v>
      </c>
      <c r="U6" s="162"/>
      <c r="V6" s="162" t="s">
        <v>53</v>
      </c>
      <c r="W6" s="162"/>
      <c r="X6" s="162"/>
      <c r="Y6" s="162"/>
      <c r="Z6" s="162">
        <v>1020740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720</v>
      </c>
      <c r="Q10" s="164">
        <f>SUM(Q3:Q9)</f>
        <v>720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060" priority="7" operator="containsText" text="Terminal 1">
      <formula>NOT(ISERROR(SEARCH("Terminal 1",Z10)))</formula>
    </cfRule>
    <cfRule type="containsText" dxfId="3059" priority="8" operator="containsText" text="OSCC">
      <formula>NOT(ISERROR(SEARCH("OSCC",Z10)))</formula>
    </cfRule>
    <cfRule type="containsText" dxfId="3058" priority="9" operator="containsText" text="GPC">
      <formula>NOT(ISERROR(SEARCH("GPC",Z10)))</formula>
    </cfRule>
    <cfRule type="containsText" dxfId="3057" priority="10" operator="containsText" text="Helsinki">
      <formula>NOT(ISERROR(SEARCH("Helsinki",Z10)))</formula>
    </cfRule>
  </conditionalFormatting>
  <conditionalFormatting sqref="W3:W9">
    <cfRule type="cellIs" dxfId="3056" priority="4" operator="equal">
      <formula>"LAST"</formula>
    </cfRule>
    <cfRule type="cellIs" dxfId="3055" priority="5" operator="equal">
      <formula>"FIRST"</formula>
    </cfRule>
    <cfRule type="cellIs" dxfId="3054" priority="6" operator="equal">
      <formula>"MIDDLE"</formula>
    </cfRule>
  </conditionalFormatting>
  <conditionalFormatting sqref="W18:W24">
    <cfRule type="cellIs" dxfId="3053" priority="1" operator="equal">
      <formula>"LAST"</formula>
    </cfRule>
    <cfRule type="cellIs" dxfId="3052" priority="2" operator="equal">
      <formula>"FIRST"</formula>
    </cfRule>
    <cfRule type="cellIs" dxfId="3051" priority="3" operator="equal">
      <formula>"MIDDLE"</formula>
    </cfRule>
  </conditionalFormatting>
  <dataValidations count="2">
    <dataValidation type="list" allowBlank="1" showInputMessage="1" showErrorMessage="1" sqref="W3:W9 W18:W24" xr:uid="{B4C9A104-041D-4F0E-9516-AD7B599CA7EB}">
      <formula1>"FIRST, MIDDLE, LAST"</formula1>
    </dataValidation>
    <dataValidation type="list" showInputMessage="1" showErrorMessage="1" sqref="Z10 Z25" xr:uid="{A2F1FCCD-D963-4F49-9C9E-41559360F7A1}">
      <formula1>"GPC, OSCC, Terminal 1, Helsinki"</formula1>
    </dataValidation>
  </dataValidations>
  <pageMargins left="0.7" right="0.7" top="0.75" bottom="0.75" header="0.3" footer="0.3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B3D96-5866-400B-A996-A2376D458446}">
  <sheetPr>
    <tabColor rgb="FF00B0F0"/>
  </sheetPr>
  <dimension ref="A1:X35"/>
  <sheetViews>
    <sheetView workbookViewId="0">
      <selection activeCell="D6" sqref="D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9.7109375" bestFit="1" customWidth="1"/>
    <col min="18" max="18" width="8.5703125" bestFit="1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830" t="s">
        <v>3490</v>
      </c>
      <c r="B1" s="831"/>
      <c r="C1" s="831"/>
      <c r="D1" s="831"/>
      <c r="E1" s="831"/>
      <c r="F1" s="832"/>
      <c r="G1" s="22"/>
      <c r="H1" s="830" t="s">
        <v>1</v>
      </c>
      <c r="I1" s="831"/>
      <c r="J1" s="831"/>
      <c r="K1" s="831"/>
      <c r="L1" s="831"/>
      <c r="M1" s="831"/>
      <c r="N1" s="831"/>
      <c r="O1" s="831"/>
      <c r="P1" s="832"/>
      <c r="Q1" s="880" t="s">
        <v>3491</v>
      </c>
      <c r="R1" s="881"/>
      <c r="S1" s="881"/>
      <c r="T1" s="881"/>
      <c r="U1" s="881"/>
      <c r="V1" s="881"/>
      <c r="W1" s="881"/>
      <c r="X1" s="882"/>
    </row>
    <row r="2" spans="1:24">
      <c r="A2" s="23" t="s">
        <v>3378</v>
      </c>
      <c r="B2" s="24" t="s">
        <v>3379</v>
      </c>
      <c r="C2" s="64" t="s">
        <v>5</v>
      </c>
      <c r="D2" s="24" t="s">
        <v>6</v>
      </c>
      <c r="E2" s="24" t="s">
        <v>7</v>
      </c>
      <c r="F2" s="24" t="s">
        <v>8</v>
      </c>
      <c r="G2" s="25" t="s">
        <v>10</v>
      </c>
      <c r="H2" s="48" t="s">
        <v>11</v>
      </c>
      <c r="I2" s="48" t="s">
        <v>12</v>
      </c>
      <c r="J2" s="48" t="s">
        <v>13</v>
      </c>
      <c r="K2" s="49" t="s">
        <v>14</v>
      </c>
      <c r="L2" s="49" t="s">
        <v>15</v>
      </c>
      <c r="M2" s="48" t="s">
        <v>16</v>
      </c>
      <c r="N2" s="48" t="s">
        <v>17</v>
      </c>
      <c r="O2" s="24" t="s">
        <v>44</v>
      </c>
      <c r="P2" s="24" t="s">
        <v>19</v>
      </c>
      <c r="Q2" s="24" t="s">
        <v>3380</v>
      </c>
      <c r="R2" s="24" t="s">
        <v>3381</v>
      </c>
      <c r="S2" s="24" t="s">
        <v>3382</v>
      </c>
      <c r="T2" s="24" t="s">
        <v>3383</v>
      </c>
      <c r="U2" s="24" t="s">
        <v>3384</v>
      </c>
      <c r="V2" s="24" t="s">
        <v>24</v>
      </c>
      <c r="W2" s="24" t="s">
        <v>3385</v>
      </c>
      <c r="X2" s="24" t="s">
        <v>3386</v>
      </c>
    </row>
    <row r="3" spans="1:24">
      <c r="A3" s="26"/>
      <c r="B3" s="27" t="s">
        <v>135</v>
      </c>
      <c r="C3" s="27"/>
      <c r="D3" s="116" t="s">
        <v>3222</v>
      </c>
      <c r="E3" s="27" t="s">
        <v>3492</v>
      </c>
      <c r="F3" s="28">
        <v>15.3</v>
      </c>
      <c r="G3" s="27"/>
      <c r="H3" s="27"/>
      <c r="I3" s="27"/>
      <c r="J3" s="27"/>
      <c r="K3" s="27"/>
      <c r="L3" s="27"/>
      <c r="M3" s="27"/>
      <c r="N3" s="27"/>
      <c r="O3" s="27"/>
      <c r="P3" s="29">
        <f>H3+I3+J3+K3+L3+M3+N3+O3</f>
        <v>0</v>
      </c>
      <c r="Q3" s="85" t="s">
        <v>33</v>
      </c>
      <c r="R3" s="27"/>
      <c r="S3" s="85" t="s">
        <v>98</v>
      </c>
      <c r="T3" s="27"/>
      <c r="U3" s="27"/>
      <c r="V3" s="27" t="s">
        <v>59</v>
      </c>
      <c r="W3" s="68">
        <v>0.25</v>
      </c>
      <c r="X3" s="27"/>
    </row>
    <row r="4" spans="1:24">
      <c r="A4" s="26"/>
      <c r="B4" s="27" t="s">
        <v>135</v>
      </c>
      <c r="C4" s="27"/>
      <c r="D4" s="116" t="s">
        <v>3222</v>
      </c>
      <c r="E4" s="27" t="s">
        <v>3492</v>
      </c>
      <c r="F4" s="28">
        <v>15.3</v>
      </c>
      <c r="G4" s="27"/>
      <c r="H4" s="27"/>
      <c r="I4" s="27"/>
      <c r="J4" s="27"/>
      <c r="K4" s="27"/>
      <c r="L4" s="27"/>
      <c r="M4" s="27"/>
      <c r="N4" s="27"/>
      <c r="O4" s="27"/>
      <c r="P4" s="29">
        <f>H4+I4+J4+K4+L4+M4+N4+O4</f>
        <v>0</v>
      </c>
      <c r="Q4" s="85" t="s">
        <v>33</v>
      </c>
      <c r="R4" s="27"/>
      <c r="S4" s="85" t="s">
        <v>98</v>
      </c>
      <c r="T4" s="27"/>
      <c r="U4" s="27"/>
      <c r="V4" s="27" t="s">
        <v>59</v>
      </c>
      <c r="W4" s="68">
        <v>0.25</v>
      </c>
      <c r="X4" s="27"/>
    </row>
    <row r="5" spans="1:24">
      <c r="A5" s="26"/>
      <c r="B5" s="27" t="s">
        <v>135</v>
      </c>
      <c r="C5" s="27"/>
      <c r="D5" s="116" t="s">
        <v>3222</v>
      </c>
      <c r="E5" s="27" t="s">
        <v>3492</v>
      </c>
      <c r="F5" s="28">
        <v>15.3</v>
      </c>
      <c r="G5" s="27"/>
      <c r="H5" s="27"/>
      <c r="I5" s="27"/>
      <c r="J5" s="27"/>
      <c r="K5" s="27"/>
      <c r="L5" s="27"/>
      <c r="M5" s="27"/>
      <c r="N5" s="27"/>
      <c r="O5" s="27"/>
      <c r="P5" s="29">
        <f>H5+I5+J5+K5+L5+M5+N5+O5</f>
        <v>0</v>
      </c>
      <c r="Q5" s="85" t="s">
        <v>33</v>
      </c>
      <c r="R5" s="27"/>
      <c r="S5" s="85" t="s">
        <v>98</v>
      </c>
      <c r="T5" s="27"/>
      <c r="U5" s="27"/>
      <c r="V5" s="27" t="s">
        <v>59</v>
      </c>
      <c r="W5" s="68">
        <v>0.25</v>
      </c>
      <c r="X5" s="27"/>
    </row>
    <row r="6" spans="1:24">
      <c r="A6" s="26"/>
      <c r="B6" s="27" t="s">
        <v>135</v>
      </c>
      <c r="C6" s="27"/>
      <c r="D6" s="116" t="s">
        <v>3222</v>
      </c>
      <c r="E6" s="27" t="s">
        <v>3492</v>
      </c>
      <c r="F6" s="28">
        <v>15.3</v>
      </c>
      <c r="G6" s="27"/>
      <c r="H6" s="27"/>
      <c r="I6" s="27"/>
      <c r="J6" s="27"/>
      <c r="K6" s="27"/>
      <c r="L6" s="27"/>
      <c r="M6" s="27"/>
      <c r="N6" s="27"/>
      <c r="O6" s="27"/>
      <c r="P6" s="29">
        <f>H6+I6+J6+K6+L6+M6+N6+O6</f>
        <v>0</v>
      </c>
      <c r="Q6" s="85" t="s">
        <v>33</v>
      </c>
      <c r="R6" s="27"/>
      <c r="S6" s="85" t="s">
        <v>98</v>
      </c>
      <c r="T6" s="27"/>
      <c r="U6" s="27"/>
      <c r="V6" s="27" t="s">
        <v>59</v>
      </c>
      <c r="W6" s="68">
        <v>0.25</v>
      </c>
      <c r="X6" s="27"/>
    </row>
    <row r="7" spans="1:24">
      <c r="A7" s="26"/>
      <c r="B7" s="27" t="s">
        <v>188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9">
        <f>H7+I7+J7+K7+L7+M7+N7+O7</f>
        <v>0</v>
      </c>
      <c r="Q7" s="85" t="s">
        <v>33</v>
      </c>
      <c r="R7" s="27"/>
      <c r="S7" s="85" t="s">
        <v>98</v>
      </c>
      <c r="T7" s="27"/>
      <c r="U7" s="27"/>
      <c r="V7" s="27"/>
      <c r="W7" s="27"/>
      <c r="X7" s="27"/>
    </row>
    <row r="8" spans="1:24">
      <c r="A8" s="26"/>
      <c r="B8" s="27" t="s">
        <v>188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9">
        <f>H8+I8+J8+K8+L8+M8+N8+O8</f>
        <v>0</v>
      </c>
      <c r="Q8" s="85" t="s">
        <v>33</v>
      </c>
      <c r="R8" s="27"/>
      <c r="S8" s="85" t="s">
        <v>98</v>
      </c>
      <c r="T8" s="27"/>
      <c r="U8" s="27"/>
      <c r="V8" s="27"/>
      <c r="W8" s="27"/>
      <c r="X8" s="27"/>
    </row>
    <row r="9" spans="1:24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9">
        <f>H9+I9+J9+K9+L9+M9+N9+O9</f>
        <v>0</v>
      </c>
      <c r="Q9" s="30" t="s">
        <v>3429</v>
      </c>
      <c r="R9" s="27"/>
      <c r="S9" s="27"/>
      <c r="T9" s="27"/>
      <c r="U9" s="27"/>
      <c r="V9" s="27"/>
      <c r="W9" s="27"/>
      <c r="X9" s="27"/>
    </row>
    <row r="10" spans="1:24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9">
        <f>H10+I10+J10+K10+L10+M10+N10+O10</f>
        <v>0</v>
      </c>
      <c r="Q10" s="27"/>
      <c r="R10" s="27"/>
      <c r="S10" s="27"/>
      <c r="T10" s="27"/>
      <c r="U10" s="27"/>
      <c r="V10" s="27"/>
      <c r="W10" s="27"/>
      <c r="X10" s="27"/>
    </row>
    <row r="11" spans="1:24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9">
        <f>H11+I11+J11+K11+L11+M11+N11+O11</f>
        <v>0</v>
      </c>
      <c r="Q11" s="27"/>
      <c r="R11" s="27"/>
      <c r="S11" s="27"/>
      <c r="T11" s="27"/>
      <c r="U11" s="27"/>
      <c r="V11" s="27"/>
      <c r="W11" s="27"/>
      <c r="X11" s="27"/>
    </row>
    <row r="12" spans="1:24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9">
        <f>H12+I12+J12+K12+L12+M12+N12+O12</f>
        <v>0</v>
      </c>
      <c r="Q12" s="27"/>
      <c r="R12" s="27"/>
      <c r="S12" s="27"/>
      <c r="T12" s="27"/>
      <c r="U12" s="27"/>
      <c r="V12" s="27"/>
      <c r="W12" s="27"/>
      <c r="X12" s="27"/>
    </row>
    <row r="13" spans="1:24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9">
        <f>H13+I13+J13+K13+L13+M13+N13+O13</f>
        <v>0</v>
      </c>
      <c r="Q13" s="27"/>
      <c r="R13" s="27"/>
      <c r="S13" s="27"/>
      <c r="T13" s="27"/>
      <c r="U13" s="27"/>
      <c r="V13" s="27"/>
      <c r="W13" s="27"/>
      <c r="X13" s="27"/>
    </row>
    <row r="14" spans="1:24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9">
        <f>H14+I14+J14+K14+L14+M14+N14+O14</f>
        <v>0</v>
      </c>
      <c r="Q14" s="27"/>
      <c r="R14" s="27"/>
      <c r="S14" s="27"/>
      <c r="T14" s="27"/>
      <c r="U14" s="27"/>
      <c r="V14" s="27"/>
      <c r="W14" s="27"/>
      <c r="X14" s="27"/>
    </row>
    <row r="15" spans="1:24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9">
        <f>H15+I15+J15+K15+L15+M15+N15+O15</f>
        <v>0</v>
      </c>
      <c r="Q15" s="30" t="s">
        <v>3429</v>
      </c>
      <c r="R15" s="27"/>
      <c r="S15" s="31" t="s">
        <v>32</v>
      </c>
      <c r="T15" s="85"/>
      <c r="U15" s="27"/>
      <c r="V15" s="27"/>
      <c r="W15" s="27"/>
      <c r="X15" s="27"/>
    </row>
    <row r="16" spans="1:24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9">
        <f>H16+I16+J16+K16+L16+M16+N16+O16</f>
        <v>0</v>
      </c>
      <c r="Q16" s="85" t="s">
        <v>33</v>
      </c>
      <c r="R16" s="27"/>
      <c r="S16" s="31" t="s">
        <v>32</v>
      </c>
      <c r="T16" s="85"/>
      <c r="U16" s="27"/>
      <c r="V16" s="27"/>
      <c r="W16" s="27"/>
      <c r="X16" s="27"/>
    </row>
    <row r="17" spans="1:2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9">
        <f>H17+I17+J17+K17+L17+M17+N17+O17</f>
        <v>0</v>
      </c>
      <c r="Q17" s="85" t="s">
        <v>33</v>
      </c>
      <c r="R17" s="27"/>
      <c r="S17" s="85" t="s">
        <v>98</v>
      </c>
      <c r="T17" s="85"/>
      <c r="U17" s="27"/>
      <c r="V17" s="27"/>
      <c r="W17" s="27"/>
      <c r="X17" s="27"/>
    </row>
    <row r="18" spans="1:24">
      <c r="A18" s="32"/>
      <c r="B18" s="33"/>
      <c r="C18" s="33"/>
      <c r="D18" s="33"/>
      <c r="E18" s="33"/>
      <c r="F18" s="33"/>
      <c r="G18" s="33"/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3"/>
      <c r="R18" s="33"/>
      <c r="S18" s="33"/>
      <c r="T18" s="33"/>
      <c r="U18" s="33"/>
      <c r="V18" s="33"/>
      <c r="W18" s="33"/>
      <c r="X18" s="33"/>
    </row>
    <row r="19" spans="1:24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>
      <c r="A20" s="36" t="s">
        <v>35</v>
      </c>
      <c r="B20" s="812" t="s">
        <v>36</v>
      </c>
      <c r="C20" s="813"/>
      <c r="D20" s="37"/>
      <c r="E20" s="814" t="s">
        <v>37</v>
      </c>
      <c r="F20" s="834"/>
      <c r="G20" s="835"/>
      <c r="H20" s="835"/>
      <c r="I20" s="835"/>
      <c r="J20" s="835"/>
      <c r="K20" s="836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>
      <c r="A21" s="38" t="s">
        <v>38</v>
      </c>
      <c r="B21" s="826" t="s">
        <v>39</v>
      </c>
      <c r="C21" s="827"/>
      <c r="D21" s="37"/>
      <c r="E21" s="815"/>
      <c r="F21" s="837"/>
      <c r="G21" s="742"/>
      <c r="H21" s="742"/>
      <c r="I21" s="742"/>
      <c r="J21" s="742"/>
      <c r="K21" s="838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>
      <c r="A22" s="39" t="s">
        <v>40</v>
      </c>
      <c r="B22" s="828"/>
      <c r="C22" s="829"/>
      <c r="D22" s="37"/>
      <c r="E22" s="816"/>
      <c r="F22" s="839"/>
      <c r="G22" s="840"/>
      <c r="H22" s="840"/>
      <c r="I22" s="840"/>
      <c r="J22" s="840"/>
      <c r="K22" s="841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ht="27">
      <c r="A24" s="830" t="s">
        <v>42</v>
      </c>
      <c r="B24" s="831"/>
      <c r="C24" s="831"/>
      <c r="D24" s="831"/>
      <c r="E24" s="831"/>
      <c r="F24" s="832"/>
      <c r="G24" s="33"/>
      <c r="H24" s="830" t="s">
        <v>43</v>
      </c>
      <c r="I24" s="831"/>
      <c r="J24" s="831"/>
      <c r="K24" s="831"/>
      <c r="L24" s="831"/>
      <c r="M24" s="831"/>
      <c r="N24" s="831"/>
      <c r="O24" s="831"/>
      <c r="P24" s="832"/>
      <c r="Q24" s="830" t="s">
        <v>2</v>
      </c>
      <c r="R24" s="831"/>
      <c r="S24" s="831"/>
      <c r="T24" s="831"/>
      <c r="U24" s="831"/>
      <c r="V24" s="831"/>
      <c r="W24" s="831"/>
      <c r="X24" s="832"/>
    </row>
    <row r="25" spans="1:24">
      <c r="A25" s="23" t="s">
        <v>3378</v>
      </c>
      <c r="B25" s="24" t="s">
        <v>3379</v>
      </c>
      <c r="C25" s="24" t="s">
        <v>5</v>
      </c>
      <c r="D25" s="24" t="s">
        <v>3399</v>
      </c>
      <c r="E25" s="24" t="s">
        <v>7</v>
      </c>
      <c r="F25" s="24" t="s">
        <v>8</v>
      </c>
      <c r="G25" s="24" t="s">
        <v>3400</v>
      </c>
      <c r="H25" s="48" t="s">
        <v>11</v>
      </c>
      <c r="I25" s="48" t="s">
        <v>12</v>
      </c>
      <c r="J25" s="48" t="s">
        <v>13</v>
      </c>
      <c r="K25" s="49" t="s">
        <v>14</v>
      </c>
      <c r="L25" s="49" t="s">
        <v>15</v>
      </c>
      <c r="M25" s="48" t="s">
        <v>16</v>
      </c>
      <c r="N25" s="48" t="s">
        <v>17</v>
      </c>
      <c r="O25" s="24" t="s">
        <v>44</v>
      </c>
      <c r="P25" s="24" t="s">
        <v>19</v>
      </c>
      <c r="Q25" s="24" t="s">
        <v>3380</v>
      </c>
      <c r="R25" s="24" t="s">
        <v>3381</v>
      </c>
      <c r="S25" s="24" t="s">
        <v>3382</v>
      </c>
      <c r="T25" s="24" t="s">
        <v>3383</v>
      </c>
      <c r="U25" s="24" t="s">
        <v>3384</v>
      </c>
      <c r="V25" s="24" t="s">
        <v>24</v>
      </c>
      <c r="W25" s="24" t="s">
        <v>3385</v>
      </c>
      <c r="X25" s="24" t="s">
        <v>3386</v>
      </c>
    </row>
    <row r="26" spans="1:24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9">
        <f>H26+I26+J26+K26+L26+M26+N26+O26</f>
        <v>0</v>
      </c>
      <c r="Q26" s="27"/>
      <c r="R26" s="27"/>
      <c r="S26" s="27"/>
      <c r="T26" s="27"/>
      <c r="U26" s="27"/>
      <c r="V26" s="27"/>
      <c r="W26" s="27"/>
      <c r="X26" s="27"/>
    </row>
    <row r="27" spans="1:24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9">
        <f>H27+I27+J27+K27+L27+M27+N27+O27</f>
        <v>0</v>
      </c>
      <c r="Q27" s="27"/>
      <c r="R27" s="27"/>
      <c r="S27" s="27"/>
      <c r="T27" s="27"/>
      <c r="U27" s="27"/>
      <c r="V27" s="27"/>
      <c r="W27" s="27"/>
      <c r="X27" s="27"/>
    </row>
    <row r="28" spans="1:2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9">
        <f>H28+I28+J28+K28+L28+M28+N28+O28</f>
        <v>0</v>
      </c>
      <c r="Q28" s="27"/>
      <c r="R28" s="27"/>
      <c r="S28" s="27"/>
      <c r="T28" s="27"/>
      <c r="U28" s="27"/>
      <c r="V28" s="27"/>
      <c r="W28" s="27"/>
      <c r="X28" s="27"/>
    </row>
    <row r="29" spans="1:24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9">
        <f>H29+I29+J29+K29+L29+M29+N29+O29</f>
        <v>0</v>
      </c>
      <c r="Q29" s="27"/>
      <c r="R29" s="27"/>
      <c r="S29" s="27"/>
      <c r="T29" s="27"/>
      <c r="U29" s="27"/>
      <c r="V29" s="27"/>
      <c r="W29" s="27"/>
      <c r="X29" s="27"/>
    </row>
    <row r="30" spans="1:24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9">
        <f>H30+I30+J30+K30+L30+M30+N30+O30</f>
        <v>0</v>
      </c>
      <c r="Q30" s="27"/>
      <c r="R30" s="27"/>
      <c r="S30" s="27"/>
      <c r="T30" s="27"/>
      <c r="U30" s="27"/>
      <c r="V30" s="27"/>
      <c r="W30" s="27"/>
      <c r="X30" s="27"/>
    </row>
    <row r="31" spans="1:24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9">
        <f>H31+I31+J31+K31+L31+M31+N31+O31</f>
        <v>0</v>
      </c>
      <c r="Q31" s="27"/>
      <c r="R31" s="27"/>
      <c r="S31" s="27"/>
      <c r="T31" s="27"/>
      <c r="U31" s="27"/>
      <c r="V31" s="27"/>
      <c r="W31" s="27"/>
      <c r="X31" s="27"/>
    </row>
    <row r="32" spans="1:24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9">
        <f>H32+I32+J32+K32+L32+M32+N32+O32</f>
        <v>0</v>
      </c>
      <c r="Q32" s="27"/>
      <c r="R32" s="27"/>
      <c r="S32" s="27"/>
      <c r="T32" s="27"/>
      <c r="U32" s="27"/>
      <c r="V32" s="27"/>
      <c r="W32" s="27"/>
      <c r="X32" s="27"/>
    </row>
    <row r="33" spans="1:24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9">
        <f>H33+I33+J33+K33+L33+M33+N33+O33</f>
        <v>0</v>
      </c>
      <c r="Q33" s="27"/>
      <c r="R33" s="27"/>
      <c r="S33" s="27"/>
      <c r="T33" s="27"/>
      <c r="U33" s="27"/>
      <c r="V33" s="27"/>
      <c r="W33" s="27"/>
      <c r="X33" s="27"/>
    </row>
    <row r="34" spans="1:24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9">
        <f>H34+I34+J34+K34+L34+M34+N34+O34</f>
        <v>0</v>
      </c>
      <c r="Q34" s="27"/>
      <c r="R34" s="27"/>
      <c r="S34" s="27"/>
      <c r="T34" s="27"/>
      <c r="U34" s="27"/>
      <c r="V34" s="27"/>
      <c r="W34" s="27"/>
      <c r="X34" s="27"/>
    </row>
    <row r="35" spans="1:24">
      <c r="A35" s="32"/>
      <c r="B35" s="33"/>
      <c r="C35" s="33"/>
      <c r="D35" s="33"/>
      <c r="E35" s="33"/>
      <c r="F35" s="33"/>
      <c r="G35" s="33"/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34">
        <v>0</v>
      </c>
      <c r="Q35" s="33"/>
      <c r="R35" s="33"/>
      <c r="S35" s="33"/>
      <c r="T35" s="33"/>
      <c r="U35" s="33"/>
      <c r="V35" s="33"/>
      <c r="W35" s="33"/>
      <c r="X35" s="33"/>
    </row>
  </sheetData>
  <mergeCells count="11">
    <mergeCell ref="A24:F24"/>
    <mergeCell ref="H24:P24"/>
    <mergeCell ref="Q24:X24"/>
    <mergeCell ref="A1:F1"/>
    <mergeCell ref="H1:P1"/>
    <mergeCell ref="Q1:X1"/>
    <mergeCell ref="B20:C20"/>
    <mergeCell ref="E20:E22"/>
    <mergeCell ref="F20:K22"/>
    <mergeCell ref="B21:C21"/>
    <mergeCell ref="B22:C22"/>
  </mergeCells>
  <conditionalFormatting sqref="V26:V34 V3:V17">
    <cfRule type="containsText" dxfId="11" priority="1" operator="containsText" text="Terminal 1">
      <formula>NOT(ISERROR(SEARCH("Terminal 1",V3)))</formula>
    </cfRule>
    <cfRule type="containsText" dxfId="10" priority="2" operator="containsText" text="OSCC">
      <formula>NOT(ISERROR(SEARCH("OSCC",V3)))</formula>
    </cfRule>
    <cfRule type="containsText" dxfId="9" priority="3" operator="containsText" text="GPC">
      <formula>NOT(ISERROR(SEARCH("GPC",V3)))</formula>
    </cfRule>
    <cfRule type="containsText" dxfId="8" priority="4" operator="containsText" text="Helsinki">
      <formula>NOT(ISERROR(SEARCH("Helsinki",V3)))</formula>
    </cfRule>
  </conditionalFormatting>
  <dataValidations count="1">
    <dataValidation type="list" showInputMessage="1" showErrorMessage="1" sqref="V26:V34 V3:V17" xr:uid="{FA28323F-9A3D-4594-9EC6-D37CCFB8199C}">
      <formula1>"GPC, OSCC, Terminal 1, Helsinki"</formula1>
    </dataValidation>
  </dataValidations>
  <pageMargins left="0.7" right="0.7" top="0.75" bottom="0.75" header="0.3" footer="0.3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2D54-22CD-4E99-B46B-4EC7084F980A}">
  <sheetPr>
    <tabColor rgb="FF92D050"/>
  </sheetPr>
  <dimension ref="A1:X25"/>
  <sheetViews>
    <sheetView workbookViewId="0">
      <selection activeCell="A4" sqref="A4:B4"/>
    </sheetView>
  </sheetViews>
  <sheetFormatPr defaultRowHeight="15"/>
  <cols>
    <col min="1" max="1" width="22.710937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42578125" customWidth="1"/>
    <col min="16" max="16" width="5.5703125" bestFit="1" customWidth="1"/>
    <col min="17" max="17" width="9.7109375" bestFit="1" customWidth="1"/>
    <col min="18" max="18" width="8.5703125" bestFit="1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5" max="27" width="9.140625" bestFit="1" customWidth="1"/>
    <col min="28" max="28" width="10.42578125" bestFit="1" customWidth="1"/>
  </cols>
  <sheetData>
    <row r="1" spans="1:24" ht="27">
      <c r="A1" s="830" t="s">
        <v>605</v>
      </c>
      <c r="B1" s="831"/>
      <c r="C1" s="831"/>
      <c r="D1" s="831"/>
      <c r="E1" s="831"/>
      <c r="F1" s="832"/>
      <c r="G1" s="22"/>
      <c r="H1" s="830" t="s">
        <v>3493</v>
      </c>
      <c r="I1" s="831"/>
      <c r="J1" s="831"/>
      <c r="K1" s="831"/>
      <c r="L1" s="831"/>
      <c r="M1" s="831"/>
      <c r="N1" s="831"/>
      <c r="O1" s="831"/>
      <c r="P1" s="832"/>
      <c r="Q1" s="830" t="s">
        <v>3494</v>
      </c>
      <c r="R1" s="831"/>
      <c r="S1" s="831"/>
      <c r="T1" s="831"/>
      <c r="U1" s="831"/>
      <c r="V1" s="831"/>
      <c r="W1" s="831"/>
      <c r="X1" s="832"/>
    </row>
    <row r="2" spans="1:24">
      <c r="A2" s="23" t="s">
        <v>3378</v>
      </c>
      <c r="B2" s="64" t="s">
        <v>3379</v>
      </c>
      <c r="C2" s="24" t="s">
        <v>5</v>
      </c>
      <c r="D2" s="24" t="s">
        <v>6</v>
      </c>
      <c r="E2" s="24" t="s">
        <v>7</v>
      </c>
      <c r="F2" s="24" t="s">
        <v>8</v>
      </c>
      <c r="G2" s="109" t="s">
        <v>10</v>
      </c>
      <c r="H2" s="67" t="s">
        <v>11</v>
      </c>
      <c r="I2" s="67" t="s">
        <v>12</v>
      </c>
      <c r="J2" s="67" t="s">
        <v>13</v>
      </c>
      <c r="K2" s="66" t="s">
        <v>14</v>
      </c>
      <c r="L2" s="66" t="s">
        <v>15</v>
      </c>
      <c r="M2" s="67" t="s">
        <v>16</v>
      </c>
      <c r="N2" s="67" t="s">
        <v>17</v>
      </c>
      <c r="O2" s="64" t="s">
        <v>44</v>
      </c>
      <c r="P2" s="24" t="s">
        <v>19</v>
      </c>
      <c r="Q2" s="24" t="s">
        <v>3380</v>
      </c>
      <c r="R2" s="24" t="s">
        <v>3381</v>
      </c>
      <c r="S2" s="24" t="s">
        <v>3382</v>
      </c>
      <c r="T2" s="24" t="s">
        <v>3383</v>
      </c>
      <c r="U2" s="24" t="s">
        <v>3384</v>
      </c>
      <c r="V2" s="24" t="s">
        <v>24</v>
      </c>
      <c r="W2" s="24" t="s">
        <v>3385</v>
      </c>
      <c r="X2" s="24" t="s">
        <v>3386</v>
      </c>
    </row>
    <row r="3" spans="1:24">
      <c r="A3" s="86" t="s">
        <v>3495</v>
      </c>
      <c r="B3" s="87" t="s">
        <v>192</v>
      </c>
      <c r="C3" s="117" t="s">
        <v>3496</v>
      </c>
      <c r="D3" s="89" t="s">
        <v>2641</v>
      </c>
      <c r="E3" s="90" t="s">
        <v>3497</v>
      </c>
      <c r="F3" s="107">
        <v>9.3000000000000007</v>
      </c>
      <c r="G3" s="101"/>
      <c r="H3" s="102"/>
      <c r="I3" s="102"/>
      <c r="J3" s="103"/>
      <c r="K3" s="115">
        <v>27</v>
      </c>
      <c r="L3" s="118">
        <v>107</v>
      </c>
      <c r="M3" s="114">
        <v>27</v>
      </c>
      <c r="N3" s="104"/>
      <c r="O3" s="102"/>
      <c r="P3" s="108">
        <f>H3+I3+J3+K3+L3+M3+N3+O3</f>
        <v>161</v>
      </c>
      <c r="Q3" s="30" t="s">
        <v>3429</v>
      </c>
      <c r="R3" s="27">
        <v>107520</v>
      </c>
      <c r="S3" s="31" t="s">
        <v>32</v>
      </c>
      <c r="T3" s="36" t="s">
        <v>35</v>
      </c>
      <c r="U3" s="27">
        <v>1008021</v>
      </c>
      <c r="V3" s="27" t="s">
        <v>53</v>
      </c>
      <c r="W3" s="68">
        <v>0.25</v>
      </c>
      <c r="X3" s="27" t="s">
        <v>3498</v>
      </c>
    </row>
    <row r="4" spans="1:24">
      <c r="A4" s="124" t="s">
        <v>3499</v>
      </c>
      <c r="B4" s="125" t="s">
        <v>192</v>
      </c>
      <c r="C4" s="117" t="s">
        <v>3500</v>
      </c>
      <c r="D4" s="89" t="s">
        <v>2641</v>
      </c>
      <c r="E4" s="90" t="s">
        <v>3497</v>
      </c>
      <c r="F4" s="107">
        <v>9.3000000000000007</v>
      </c>
      <c r="G4" s="105"/>
      <c r="H4" s="89"/>
      <c r="I4" s="89"/>
      <c r="J4" s="91"/>
      <c r="K4" s="98">
        <v>27</v>
      </c>
      <c r="L4" s="119">
        <v>60</v>
      </c>
      <c r="M4" s="113">
        <v>27</v>
      </c>
      <c r="N4" s="88"/>
      <c r="O4" s="89"/>
      <c r="P4" s="108">
        <f>H4+I4+J4+K4+L4+M4+N4+O4</f>
        <v>114</v>
      </c>
      <c r="Q4" s="30" t="s">
        <v>3429</v>
      </c>
      <c r="R4" s="27">
        <v>107518</v>
      </c>
      <c r="S4" s="31" t="s">
        <v>32</v>
      </c>
      <c r="T4" s="36" t="s">
        <v>35</v>
      </c>
      <c r="U4" s="27">
        <v>1008023</v>
      </c>
      <c r="V4" s="27" t="s">
        <v>53</v>
      </c>
      <c r="W4" s="68">
        <v>0.25</v>
      </c>
      <c r="X4" s="27" t="s">
        <v>3498</v>
      </c>
    </row>
    <row r="5" spans="1:24">
      <c r="A5" s="86" t="s">
        <v>246</v>
      </c>
      <c r="B5" s="84" t="s">
        <v>1161</v>
      </c>
      <c r="C5" s="120" t="s">
        <v>3501</v>
      </c>
      <c r="D5" s="89" t="s">
        <v>1652</v>
      </c>
      <c r="E5" s="89" t="s">
        <v>3502</v>
      </c>
      <c r="F5" s="91">
        <v>11.8</v>
      </c>
      <c r="G5" s="105"/>
      <c r="H5" s="89"/>
      <c r="I5" s="89"/>
      <c r="J5" s="91"/>
      <c r="K5" s="98">
        <v>27</v>
      </c>
      <c r="L5" s="119">
        <v>134</v>
      </c>
      <c r="M5" s="97"/>
      <c r="N5" s="88"/>
      <c r="O5" s="89"/>
      <c r="P5" s="108">
        <f>H5+I5+J5+K5+L5+M5+N5+O5</f>
        <v>161</v>
      </c>
      <c r="Q5" s="30" t="s">
        <v>3429</v>
      </c>
      <c r="R5" s="27">
        <v>107517</v>
      </c>
      <c r="S5" s="31" t="s">
        <v>32</v>
      </c>
      <c r="T5" s="36" t="s">
        <v>35</v>
      </c>
      <c r="U5" s="27">
        <v>1008024</v>
      </c>
      <c r="V5" s="27" t="s">
        <v>53</v>
      </c>
      <c r="W5" s="68">
        <v>0.25</v>
      </c>
      <c r="X5" s="27" t="s">
        <v>3498</v>
      </c>
    </row>
    <row r="6" spans="1:24">
      <c r="A6" s="86" t="s">
        <v>3503</v>
      </c>
      <c r="B6" s="87" t="s">
        <v>192</v>
      </c>
      <c r="C6" s="117" t="s">
        <v>3504</v>
      </c>
      <c r="D6" s="89" t="s">
        <v>2641</v>
      </c>
      <c r="E6" s="90" t="s">
        <v>3497</v>
      </c>
      <c r="F6" s="107">
        <v>9.3000000000000007</v>
      </c>
      <c r="G6" s="105"/>
      <c r="H6" s="89"/>
      <c r="I6" s="89"/>
      <c r="J6" s="91"/>
      <c r="K6" s="96"/>
      <c r="L6" s="119">
        <v>90</v>
      </c>
      <c r="M6" s="113">
        <v>27</v>
      </c>
      <c r="N6" s="88"/>
      <c r="O6" s="89"/>
      <c r="P6" s="108">
        <f>H6+I6+J6+K6+L6+M6+N6+O6</f>
        <v>117</v>
      </c>
      <c r="Q6" s="30" t="s">
        <v>3429</v>
      </c>
      <c r="R6" s="27">
        <v>107534</v>
      </c>
      <c r="S6" s="31" t="s">
        <v>32</v>
      </c>
      <c r="T6" s="36" t="s">
        <v>35</v>
      </c>
      <c r="U6" s="27">
        <v>1008025</v>
      </c>
      <c r="V6" s="27" t="s">
        <v>53</v>
      </c>
      <c r="W6" s="68">
        <v>0.25</v>
      </c>
      <c r="X6" s="27" t="s">
        <v>3498</v>
      </c>
    </row>
    <row r="7" spans="1:24">
      <c r="A7" s="95" t="s">
        <v>3495</v>
      </c>
      <c r="B7" s="95" t="s">
        <v>66</v>
      </c>
      <c r="C7" s="93" t="s">
        <v>3505</v>
      </c>
      <c r="D7" s="93" t="s">
        <v>3506</v>
      </c>
      <c r="E7" s="93" t="s">
        <v>3507</v>
      </c>
      <c r="F7" s="94">
        <v>9.3000000000000007</v>
      </c>
      <c r="G7" s="106"/>
      <c r="H7" s="93" t="s">
        <v>3508</v>
      </c>
      <c r="I7" s="93" t="s">
        <v>3509</v>
      </c>
      <c r="J7" s="94" t="s">
        <v>3510</v>
      </c>
      <c r="K7" s="99"/>
      <c r="L7" s="119">
        <v>161</v>
      </c>
      <c r="M7" s="110"/>
      <c r="N7" s="111"/>
      <c r="O7" s="93"/>
      <c r="P7" s="112">
        <v>161</v>
      </c>
      <c r="Q7" s="30" t="s">
        <v>3429</v>
      </c>
      <c r="R7" s="27">
        <v>107516</v>
      </c>
      <c r="S7" s="31" t="s">
        <v>32</v>
      </c>
      <c r="T7" s="38" t="s">
        <v>38</v>
      </c>
      <c r="U7" s="27">
        <v>1008026</v>
      </c>
      <c r="V7" s="27" t="s">
        <v>59</v>
      </c>
      <c r="W7" s="68">
        <v>0.25</v>
      </c>
      <c r="X7" s="27" t="s">
        <v>3511</v>
      </c>
    </row>
    <row r="8" spans="1:24">
      <c r="A8" s="86" t="s">
        <v>3512</v>
      </c>
      <c r="B8" s="82" t="s">
        <v>174</v>
      </c>
      <c r="C8" s="120" t="s">
        <v>3513</v>
      </c>
      <c r="D8" s="89" t="s">
        <v>3514</v>
      </c>
      <c r="E8" s="89" t="s">
        <v>3515</v>
      </c>
      <c r="F8" s="91">
        <v>10</v>
      </c>
      <c r="G8" s="105"/>
      <c r="H8" s="89"/>
      <c r="I8" s="89"/>
      <c r="J8" s="91"/>
      <c r="K8" s="98">
        <v>54</v>
      </c>
      <c r="L8" s="119">
        <v>81</v>
      </c>
      <c r="M8" s="113">
        <v>26</v>
      </c>
      <c r="N8" s="88"/>
      <c r="O8" s="89"/>
      <c r="P8" s="108">
        <f>H8+I8+J8+K8+L8+M8+N8+O8</f>
        <v>161</v>
      </c>
      <c r="Q8" s="30" t="s">
        <v>3429</v>
      </c>
      <c r="R8" s="27">
        <v>107513</v>
      </c>
      <c r="S8" s="31" t="s">
        <v>32</v>
      </c>
      <c r="T8" s="36" t="s">
        <v>35</v>
      </c>
      <c r="U8" s="27">
        <v>1008027</v>
      </c>
      <c r="V8" s="27" t="s">
        <v>53</v>
      </c>
      <c r="W8" s="68">
        <v>0.25</v>
      </c>
      <c r="X8" s="27" t="s">
        <v>3516</v>
      </c>
    </row>
    <row r="9" spans="1:24">
      <c r="A9" s="26"/>
      <c r="B9" s="65"/>
      <c r="C9" s="27"/>
      <c r="D9" s="27"/>
      <c r="E9" s="27"/>
      <c r="F9" s="100"/>
      <c r="G9" s="26"/>
      <c r="H9" s="27"/>
      <c r="I9" s="27"/>
      <c r="J9" s="100"/>
      <c r="K9" s="26"/>
      <c r="L9" s="92"/>
      <c r="M9" s="92"/>
      <c r="N9" s="88"/>
      <c r="O9" s="89"/>
      <c r="P9" s="108">
        <f>H9+I9+J9+K9+L9+M9+N9+O9</f>
        <v>0</v>
      </c>
      <c r="Q9" s="27"/>
      <c r="R9" s="27"/>
      <c r="S9" s="27"/>
      <c r="T9" s="27"/>
      <c r="U9" s="27"/>
      <c r="V9" s="27"/>
      <c r="W9" s="27"/>
      <c r="X9" s="27"/>
    </row>
    <row r="10" spans="1:24">
      <c r="A10" s="78"/>
      <c r="B10" s="79"/>
      <c r="C10" s="33"/>
      <c r="D10" s="33"/>
      <c r="E10" s="33"/>
      <c r="F10" s="33"/>
      <c r="G10" s="79"/>
      <c r="H10" s="80">
        <v>0</v>
      </c>
      <c r="I10" s="80">
        <v>0</v>
      </c>
      <c r="J10" s="80">
        <v>0</v>
      </c>
      <c r="K10" s="80">
        <f>SUM(K3:K9)</f>
        <v>135</v>
      </c>
      <c r="L10" s="80">
        <f>SUM(L3:L9)</f>
        <v>633</v>
      </c>
      <c r="M10" s="80">
        <f>SUM(M3:M8)</f>
        <v>107</v>
      </c>
      <c r="N10" s="80">
        <v>0</v>
      </c>
      <c r="O10" s="80">
        <v>0</v>
      </c>
      <c r="P10" s="34">
        <f>SUM(P3:P9)</f>
        <v>875</v>
      </c>
      <c r="Q10" s="33"/>
      <c r="R10" s="33"/>
      <c r="S10" s="33"/>
      <c r="T10" s="33"/>
      <c r="U10" s="33"/>
      <c r="V10" s="33"/>
      <c r="W10" s="33"/>
      <c r="X10" s="33"/>
    </row>
    <row r="11" spans="1:24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>
      <c r="A12" s="36" t="s">
        <v>35</v>
      </c>
      <c r="B12" s="812" t="s">
        <v>36</v>
      </c>
      <c r="C12" s="813"/>
      <c r="D12" s="37"/>
      <c r="E12" s="814" t="s">
        <v>37</v>
      </c>
      <c r="F12" s="834"/>
      <c r="G12" s="835"/>
      <c r="H12" s="835"/>
      <c r="I12" s="835"/>
      <c r="J12" s="835"/>
      <c r="K12" s="836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>
      <c r="A13" s="38" t="s">
        <v>38</v>
      </c>
      <c r="B13" s="826" t="s">
        <v>39</v>
      </c>
      <c r="C13" s="827"/>
      <c r="D13" s="37"/>
      <c r="E13" s="815"/>
      <c r="F13" s="837"/>
      <c r="G13" s="742"/>
      <c r="H13" s="742"/>
      <c r="I13" s="742"/>
      <c r="J13" s="742"/>
      <c r="K13" s="838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>
      <c r="A14" s="39" t="s">
        <v>40</v>
      </c>
      <c r="B14" s="828"/>
      <c r="C14" s="829"/>
      <c r="D14" s="37"/>
      <c r="E14" s="816"/>
      <c r="F14" s="839"/>
      <c r="G14" s="840"/>
      <c r="H14" s="840"/>
      <c r="I14" s="840"/>
      <c r="J14" s="840"/>
      <c r="K14" s="841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>
      <c r="A15" s="40"/>
      <c r="B15" s="40"/>
      <c r="C15" s="40"/>
      <c r="D15" s="40"/>
      <c r="E15" s="83" t="s">
        <v>3517</v>
      </c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ht="27">
      <c r="A16" s="830" t="s">
        <v>3518</v>
      </c>
      <c r="B16" s="831"/>
      <c r="C16" s="831"/>
      <c r="D16" s="831"/>
      <c r="E16" s="831"/>
      <c r="F16" s="832"/>
      <c r="G16" s="33"/>
      <c r="H16" s="830" t="s">
        <v>3519</v>
      </c>
      <c r="I16" s="831"/>
      <c r="J16" s="831"/>
      <c r="K16" s="831"/>
      <c r="L16" s="831"/>
      <c r="M16" s="831"/>
      <c r="N16" s="831"/>
      <c r="O16" s="831"/>
      <c r="P16" s="832"/>
      <c r="Q16" s="830" t="s">
        <v>3520</v>
      </c>
      <c r="R16" s="831"/>
      <c r="S16" s="831"/>
      <c r="T16" s="831"/>
      <c r="U16" s="831"/>
      <c r="V16" s="831"/>
      <c r="W16" s="831"/>
      <c r="X16" s="832"/>
    </row>
    <row r="17" spans="1:24">
      <c r="A17" s="23" t="s">
        <v>3378</v>
      </c>
      <c r="B17" s="24" t="s">
        <v>3379</v>
      </c>
      <c r="C17" s="24" t="s">
        <v>5</v>
      </c>
      <c r="D17" s="24" t="s">
        <v>3399</v>
      </c>
      <c r="E17" s="24" t="s">
        <v>7</v>
      </c>
      <c r="F17" s="24" t="s">
        <v>8</v>
      </c>
      <c r="G17" s="24" t="s">
        <v>3400</v>
      </c>
      <c r="H17" s="48" t="s">
        <v>11</v>
      </c>
      <c r="I17" s="48" t="s">
        <v>12</v>
      </c>
      <c r="J17" s="48" t="s">
        <v>13</v>
      </c>
      <c r="K17" s="49" t="s">
        <v>14</v>
      </c>
      <c r="L17" s="49" t="s">
        <v>15</v>
      </c>
      <c r="M17" s="48" t="s">
        <v>16</v>
      </c>
      <c r="N17" s="48" t="s">
        <v>17</v>
      </c>
      <c r="O17" s="24" t="s">
        <v>44</v>
      </c>
      <c r="P17" s="24" t="s">
        <v>19</v>
      </c>
      <c r="Q17" s="24" t="s">
        <v>3380</v>
      </c>
      <c r="R17" s="24" t="s">
        <v>3381</v>
      </c>
      <c r="S17" s="24" t="s">
        <v>3382</v>
      </c>
      <c r="T17" s="24" t="s">
        <v>3383</v>
      </c>
      <c r="U17" s="24" t="s">
        <v>3384</v>
      </c>
      <c r="V17" s="24" t="s">
        <v>24</v>
      </c>
      <c r="W17" s="24" t="s">
        <v>3385</v>
      </c>
      <c r="X17" s="24" t="s">
        <v>3386</v>
      </c>
    </row>
    <row r="18" spans="1:24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9">
        <f t="shared" ref="P18:P22" si="0">H18+I18+J18+K18+L18+M18+N18+O18</f>
        <v>0</v>
      </c>
      <c r="Q18" s="27"/>
      <c r="R18" s="27"/>
      <c r="S18" s="27"/>
      <c r="T18" s="27"/>
      <c r="U18" s="27"/>
      <c r="V18" s="27"/>
      <c r="W18" s="27"/>
      <c r="X18" s="27"/>
    </row>
    <row r="19" spans="1:24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9">
        <f t="shared" si="0"/>
        <v>0</v>
      </c>
      <c r="Q19" s="27"/>
      <c r="R19" s="27"/>
      <c r="S19" s="27"/>
      <c r="T19" s="27"/>
      <c r="U19" s="27"/>
      <c r="V19" s="27"/>
      <c r="W19" s="27"/>
      <c r="X19" s="27"/>
    </row>
    <row r="20" spans="1:24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9">
        <f t="shared" si="0"/>
        <v>0</v>
      </c>
      <c r="Q20" s="27"/>
      <c r="R20" s="27"/>
      <c r="S20" s="27"/>
      <c r="T20" s="27"/>
      <c r="U20" s="27"/>
      <c r="V20" s="27"/>
      <c r="W20" s="27"/>
      <c r="X20" s="27"/>
    </row>
    <row r="21" spans="1:24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9">
        <f t="shared" si="0"/>
        <v>0</v>
      </c>
      <c r="Q21" s="27"/>
      <c r="R21" s="27"/>
      <c r="S21" s="27"/>
      <c r="T21" s="27"/>
      <c r="U21" s="27"/>
      <c r="V21" s="27"/>
      <c r="W21" s="27"/>
      <c r="X21" s="27"/>
    </row>
    <row r="22" spans="1:24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9">
        <f t="shared" si="0"/>
        <v>0</v>
      </c>
      <c r="Q22" s="27"/>
      <c r="R22" s="27"/>
      <c r="S22" s="27"/>
      <c r="T22" s="27"/>
      <c r="U22" s="27"/>
      <c r="V22" s="27"/>
      <c r="W22" s="27"/>
      <c r="X22" s="27"/>
    </row>
    <row r="23" spans="1:24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9">
        <f>H23+I23+J23+K23+L23+M23+N23+O23</f>
        <v>0</v>
      </c>
      <c r="Q23" s="27"/>
      <c r="R23" s="27"/>
      <c r="S23" s="27"/>
      <c r="T23" s="27"/>
      <c r="U23" s="27"/>
      <c r="V23" s="27"/>
      <c r="W23" s="27"/>
      <c r="X23" s="27"/>
    </row>
    <row r="24" spans="1:24">
      <c r="A24" s="32"/>
      <c r="B24" s="33"/>
      <c r="C24" s="33"/>
      <c r="D24" s="33"/>
      <c r="E24" s="33"/>
      <c r="F24" s="33"/>
      <c r="G24" s="33"/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34">
        <v>0</v>
      </c>
      <c r="Q24" s="33"/>
      <c r="R24" s="33"/>
      <c r="S24" s="33"/>
      <c r="T24" s="33"/>
      <c r="U24" s="33"/>
      <c r="V24" s="33"/>
      <c r="W24" s="33"/>
      <c r="X24" s="33"/>
    </row>
    <row r="25" spans="1:24">
      <c r="P25">
        <f>SUM(P18:P23)</f>
        <v>0</v>
      </c>
    </row>
  </sheetData>
  <mergeCells count="11">
    <mergeCell ref="A16:F16"/>
    <mergeCell ref="H16:P16"/>
    <mergeCell ref="Q16:X16"/>
    <mergeCell ref="A1:F1"/>
    <mergeCell ref="H1:P1"/>
    <mergeCell ref="Q1:X1"/>
    <mergeCell ref="B12:C12"/>
    <mergeCell ref="E12:E14"/>
    <mergeCell ref="F12:K14"/>
    <mergeCell ref="B13:C13"/>
    <mergeCell ref="B14:C14"/>
  </mergeCells>
  <conditionalFormatting sqref="V18:V23 V3:V9">
    <cfRule type="containsText" dxfId="7" priority="1" operator="containsText" text="Terminal 1">
      <formula>NOT(ISERROR(SEARCH("Terminal 1",V3)))</formula>
    </cfRule>
    <cfRule type="containsText" dxfId="6" priority="2" operator="containsText" text="OSCC">
      <formula>NOT(ISERROR(SEARCH("OSCC",V3)))</formula>
    </cfRule>
    <cfRule type="containsText" dxfId="5" priority="3" operator="containsText" text="GPC">
      <formula>NOT(ISERROR(SEARCH("GPC",V3)))</formula>
    </cfRule>
    <cfRule type="containsText" dxfId="4" priority="4" operator="containsText" text="Helsinki">
      <formula>NOT(ISERROR(SEARCH("Helsinki",V3)))</formula>
    </cfRule>
  </conditionalFormatting>
  <dataValidations count="1">
    <dataValidation type="list" showInputMessage="1" showErrorMessage="1" sqref="V18:V23 V3:V9" xr:uid="{C3EC23CE-238C-4E79-BBB3-F590ED106BC7}">
      <formula1>"GPC, OSCC, Terminal 1, Helsinki"</formula1>
    </dataValidation>
  </dataValidations>
  <pageMargins left="0.7" right="0.7" top="0.75" bottom="0.75" header="0.3" footer="0.3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CD93-24BB-450F-AF05-42BC793753A3}">
  <sheetPr>
    <tabColor rgb="FF92D050"/>
  </sheetPr>
  <dimension ref="A1:X40"/>
  <sheetViews>
    <sheetView workbookViewId="0">
      <selection activeCell="D10" sqref="D10"/>
    </sheetView>
  </sheetViews>
  <sheetFormatPr defaultRowHeight="15"/>
  <cols>
    <col min="1" max="1" width="21.8554687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7.85546875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3.140625" bestFit="1" customWidth="1"/>
    <col min="16" max="16" width="12" customWidth="1"/>
    <col min="17" max="17" width="9.7109375" bestFit="1" customWidth="1"/>
    <col min="18" max="18" width="8.5703125" bestFit="1" customWidth="1"/>
    <col min="19" max="19" width="7.28515625" bestFit="1" customWidth="1"/>
    <col min="20" max="20" width="15.5703125" bestFit="1" customWidth="1"/>
    <col min="21" max="21" width="10.28515625" bestFit="1" customWidth="1"/>
    <col min="22" max="22" width="12.42578125" customWidth="1"/>
    <col min="23" max="23" width="8.85546875" bestFit="1" customWidth="1"/>
    <col min="24" max="24" width="38.5703125" customWidth="1"/>
    <col min="28" max="28" width="10.42578125" bestFit="1" customWidth="1"/>
  </cols>
  <sheetData>
    <row r="1" spans="1:24" ht="27">
      <c r="A1" s="842" t="s">
        <v>3190</v>
      </c>
      <c r="B1" s="843"/>
      <c r="C1" s="843"/>
      <c r="D1" s="843"/>
      <c r="E1" s="843"/>
      <c r="F1" s="844"/>
      <c r="G1" s="1"/>
      <c r="H1" s="842" t="s">
        <v>3521</v>
      </c>
      <c r="I1" s="843"/>
      <c r="J1" s="843"/>
      <c r="K1" s="843"/>
      <c r="L1" s="843"/>
      <c r="M1" s="843"/>
      <c r="N1" s="843"/>
      <c r="O1" s="843"/>
      <c r="P1" s="844"/>
      <c r="Q1" s="842"/>
      <c r="R1" s="843"/>
      <c r="S1" s="843"/>
      <c r="T1" s="843"/>
      <c r="U1" s="843"/>
      <c r="V1" s="843"/>
      <c r="W1" s="843"/>
      <c r="X1" s="844"/>
    </row>
    <row r="2" spans="1:24">
      <c r="A2" s="43" t="s">
        <v>3378</v>
      </c>
      <c r="B2" s="3" t="s">
        <v>3379</v>
      </c>
      <c r="C2" s="3" t="s">
        <v>5</v>
      </c>
      <c r="D2" s="3" t="s">
        <v>6</v>
      </c>
      <c r="E2" s="3" t="s">
        <v>7</v>
      </c>
      <c r="F2" s="3" t="s">
        <v>8</v>
      </c>
      <c r="G2" s="4" t="s">
        <v>10</v>
      </c>
      <c r="H2" s="46" t="s">
        <v>11</v>
      </c>
      <c r="I2" s="46" t="s">
        <v>12</v>
      </c>
      <c r="J2" s="46" t="s">
        <v>13</v>
      </c>
      <c r="K2" s="47" t="s">
        <v>14</v>
      </c>
      <c r="L2" s="47" t="s">
        <v>15</v>
      </c>
      <c r="M2" s="46" t="s">
        <v>16</v>
      </c>
      <c r="N2" s="46" t="s">
        <v>17</v>
      </c>
      <c r="O2" s="3" t="s">
        <v>44</v>
      </c>
      <c r="P2" s="3" t="s">
        <v>19</v>
      </c>
      <c r="Q2" s="3" t="s">
        <v>3380</v>
      </c>
      <c r="R2" s="3" t="s">
        <v>3381</v>
      </c>
      <c r="S2" s="3" t="s">
        <v>3382</v>
      </c>
      <c r="T2" s="3" t="s">
        <v>3383</v>
      </c>
      <c r="U2" s="3" t="s">
        <v>3384</v>
      </c>
      <c r="V2" s="3" t="s">
        <v>24</v>
      </c>
      <c r="W2" s="3" t="s">
        <v>3385</v>
      </c>
      <c r="X2" s="3" t="s">
        <v>3386</v>
      </c>
    </row>
    <row r="3" spans="1:24">
      <c r="A3" s="45" t="s">
        <v>349</v>
      </c>
      <c r="B3" s="42" t="s">
        <v>192</v>
      </c>
      <c r="C3" s="27" t="s">
        <v>3522</v>
      </c>
      <c r="D3" s="9" t="s">
        <v>3523</v>
      </c>
      <c r="E3" s="9" t="s">
        <v>3524</v>
      </c>
      <c r="F3" s="21">
        <v>11.3</v>
      </c>
      <c r="G3" s="9" t="s">
        <v>3525</v>
      </c>
      <c r="H3" s="9"/>
      <c r="I3" s="9"/>
      <c r="J3" s="9"/>
      <c r="K3" s="72">
        <v>161</v>
      </c>
      <c r="L3" s="9"/>
      <c r="M3" s="9"/>
      <c r="N3" s="9"/>
      <c r="O3" s="9"/>
      <c r="P3" s="5">
        <f>H3+I3+J3++K3+L3+M3+N3+O3</f>
        <v>161</v>
      </c>
      <c r="Q3" s="6" t="s">
        <v>3429</v>
      </c>
      <c r="R3" s="9">
        <v>107408</v>
      </c>
      <c r="S3" s="7" t="s">
        <v>32</v>
      </c>
      <c r="T3" s="9"/>
      <c r="U3" s="9">
        <v>1007947</v>
      </c>
      <c r="V3" s="9" t="s">
        <v>59</v>
      </c>
      <c r="W3" s="69">
        <v>0.25</v>
      </c>
      <c r="X3" s="9" t="s">
        <v>3526</v>
      </c>
    </row>
    <row r="4" spans="1:24">
      <c r="A4" s="45" t="s">
        <v>349</v>
      </c>
      <c r="B4" s="42" t="s">
        <v>192</v>
      </c>
      <c r="C4" s="27" t="s">
        <v>3527</v>
      </c>
      <c r="D4" s="9" t="s">
        <v>3523</v>
      </c>
      <c r="E4" s="9" t="s">
        <v>3524</v>
      </c>
      <c r="F4" s="28">
        <v>11.3</v>
      </c>
      <c r="G4" s="9" t="s">
        <v>3525</v>
      </c>
      <c r="H4" s="9"/>
      <c r="I4" s="9"/>
      <c r="J4" s="9"/>
      <c r="K4" s="72">
        <v>161</v>
      </c>
      <c r="L4" s="9"/>
      <c r="M4" s="9"/>
      <c r="N4" s="9"/>
      <c r="O4" s="9"/>
      <c r="P4" s="5">
        <f>H4+I4+J4++K4+L4+M4+N4+O4</f>
        <v>161</v>
      </c>
      <c r="Q4" s="6" t="s">
        <v>3429</v>
      </c>
      <c r="R4" s="9">
        <v>107409</v>
      </c>
      <c r="S4" s="7" t="s">
        <v>32</v>
      </c>
      <c r="T4" s="9"/>
      <c r="U4" s="9">
        <v>1007948</v>
      </c>
      <c r="V4" s="9" t="s">
        <v>59</v>
      </c>
      <c r="W4" s="68">
        <v>0.25</v>
      </c>
      <c r="X4" s="9" t="s">
        <v>3526</v>
      </c>
    </row>
    <row r="5" spans="1:24">
      <c r="A5" s="45" t="s">
        <v>349</v>
      </c>
      <c r="B5" s="42" t="s">
        <v>192</v>
      </c>
      <c r="C5" s="27" t="s">
        <v>3528</v>
      </c>
      <c r="D5" s="9" t="s">
        <v>3523</v>
      </c>
      <c r="E5" s="9" t="s">
        <v>3524</v>
      </c>
      <c r="F5" s="28">
        <v>11.3</v>
      </c>
      <c r="G5" s="9" t="s">
        <v>3525</v>
      </c>
      <c r="H5" s="9"/>
      <c r="I5" s="9"/>
      <c r="J5" s="9"/>
      <c r="K5" s="72">
        <v>161</v>
      </c>
      <c r="L5" s="9"/>
      <c r="M5" s="9"/>
      <c r="N5" s="9"/>
      <c r="O5" s="9"/>
      <c r="P5" s="5">
        <f>H5+I5+J5++K5+L5+M5+N5+O5</f>
        <v>161</v>
      </c>
      <c r="Q5" s="6" t="s">
        <v>3429</v>
      </c>
      <c r="R5" s="9">
        <v>107410</v>
      </c>
      <c r="S5" s="7" t="s">
        <v>32</v>
      </c>
      <c r="T5" s="9"/>
      <c r="U5" s="9">
        <v>1007949</v>
      </c>
      <c r="V5" s="9" t="s">
        <v>59</v>
      </c>
      <c r="W5" s="68">
        <v>0.25</v>
      </c>
      <c r="X5" s="9" t="s">
        <v>3526</v>
      </c>
    </row>
    <row r="6" spans="1:24">
      <c r="A6" s="44" t="s">
        <v>3463</v>
      </c>
      <c r="B6" s="58" t="s">
        <v>66</v>
      </c>
      <c r="C6" s="9" t="s">
        <v>3529</v>
      </c>
      <c r="D6" s="9" t="s">
        <v>1307</v>
      </c>
      <c r="E6" s="9" t="s">
        <v>3530</v>
      </c>
      <c r="F6" s="9">
        <v>12.7</v>
      </c>
      <c r="G6" s="59" t="s">
        <v>519</v>
      </c>
      <c r="H6" s="9"/>
      <c r="I6" s="9"/>
      <c r="J6" s="9"/>
      <c r="K6" s="9"/>
      <c r="L6" s="72">
        <v>161</v>
      </c>
      <c r="M6" s="9"/>
      <c r="N6" s="9"/>
      <c r="O6" s="9"/>
      <c r="P6" s="5">
        <f>H6+I6+J6++K6+L6+M6+N6+O6</f>
        <v>161</v>
      </c>
      <c r="Q6" s="6" t="s">
        <v>3429</v>
      </c>
      <c r="R6" s="9">
        <v>107414</v>
      </c>
      <c r="S6" s="7" t="s">
        <v>32</v>
      </c>
      <c r="T6" s="9"/>
      <c r="U6" s="9">
        <v>1007950</v>
      </c>
      <c r="V6" s="9" t="s">
        <v>59</v>
      </c>
      <c r="W6" s="68">
        <v>0.25</v>
      </c>
      <c r="X6" s="9" t="s">
        <v>3526</v>
      </c>
    </row>
    <row r="7" spans="1:24">
      <c r="A7" s="20" t="s">
        <v>3499</v>
      </c>
      <c r="B7" s="63" t="s">
        <v>192</v>
      </c>
      <c r="C7" s="9" t="s">
        <v>3531</v>
      </c>
      <c r="D7" s="9" t="s">
        <v>3523</v>
      </c>
      <c r="E7" s="9" t="s">
        <v>3524</v>
      </c>
      <c r="F7" s="28">
        <v>11.3</v>
      </c>
      <c r="G7" s="59" t="s">
        <v>519</v>
      </c>
      <c r="H7" s="9"/>
      <c r="I7" s="9"/>
      <c r="J7" s="9"/>
      <c r="K7" s="9"/>
      <c r="L7" s="72">
        <v>131</v>
      </c>
      <c r="M7" s="72">
        <v>30</v>
      </c>
      <c r="N7" s="9"/>
      <c r="O7" s="9"/>
      <c r="P7" s="5">
        <f>H7+I7+J7++K7+L7+M7+N7+O7</f>
        <v>161</v>
      </c>
      <c r="Q7" s="6" t="s">
        <v>3429</v>
      </c>
      <c r="R7" s="9">
        <v>107416</v>
      </c>
      <c r="S7" s="7" t="s">
        <v>32</v>
      </c>
      <c r="T7" s="9"/>
      <c r="U7" s="9">
        <v>1007951</v>
      </c>
      <c r="V7" s="9" t="s">
        <v>59</v>
      </c>
      <c r="W7" s="68">
        <v>0.25</v>
      </c>
      <c r="X7" s="9" t="s">
        <v>3526</v>
      </c>
    </row>
    <row r="8" spans="1:24">
      <c r="A8" s="20" t="s">
        <v>3532</v>
      </c>
      <c r="B8" s="63" t="s">
        <v>192</v>
      </c>
      <c r="C8" s="9" t="s">
        <v>3533</v>
      </c>
      <c r="D8" s="9" t="s">
        <v>3523</v>
      </c>
      <c r="E8" s="9" t="s">
        <v>3524</v>
      </c>
      <c r="F8" s="28">
        <v>11.3</v>
      </c>
      <c r="G8" s="59" t="s">
        <v>519</v>
      </c>
      <c r="H8" s="9"/>
      <c r="I8" s="9"/>
      <c r="J8" s="9"/>
      <c r="K8" s="9"/>
      <c r="L8" s="72">
        <v>131</v>
      </c>
      <c r="M8" s="72">
        <v>30</v>
      </c>
      <c r="N8" s="9"/>
      <c r="O8" s="9"/>
      <c r="P8" s="5">
        <f>H8+I8+J8++K8+L8+M8+N8+O8</f>
        <v>161</v>
      </c>
      <c r="Q8" s="6" t="s">
        <v>3429</v>
      </c>
      <c r="R8" s="9">
        <v>107417</v>
      </c>
      <c r="S8" s="7" t="s">
        <v>32</v>
      </c>
      <c r="T8" s="9"/>
      <c r="U8" s="9">
        <v>1007953</v>
      </c>
      <c r="V8" s="9" t="s">
        <v>59</v>
      </c>
      <c r="W8" s="68">
        <v>0.25</v>
      </c>
      <c r="X8" s="9" t="s">
        <v>3526</v>
      </c>
    </row>
    <row r="9" spans="1:24">
      <c r="A9" s="2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5">
        <f>H9+I9+J9++K9+L9+M9+N9+O9</f>
        <v>0</v>
      </c>
      <c r="Q9" s="9"/>
      <c r="R9" s="9"/>
      <c r="S9" s="9"/>
      <c r="T9" s="9"/>
      <c r="U9" s="9"/>
      <c r="V9" s="9"/>
      <c r="W9" s="9"/>
      <c r="X9" s="9"/>
    </row>
    <row r="10" spans="1:24">
      <c r="A10" s="2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>
        <f>H10+I10+J10++K10+L10+M10+N10+O10</f>
        <v>0</v>
      </c>
      <c r="Q10" s="9"/>
      <c r="R10" s="9"/>
      <c r="S10" s="9"/>
      <c r="T10" s="9"/>
      <c r="U10" s="9"/>
      <c r="V10" s="9"/>
      <c r="W10" s="9"/>
      <c r="X10" s="9"/>
    </row>
    <row r="11" spans="1:24">
      <c r="A11" s="20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>
        <f>H11+I11+J11++K11+L11+M11+N11+O11</f>
        <v>0</v>
      </c>
      <c r="Q11" s="9"/>
      <c r="R11" s="9"/>
      <c r="S11" s="9"/>
      <c r="T11" s="9"/>
      <c r="U11" s="9"/>
      <c r="V11" s="9"/>
      <c r="W11" s="9"/>
      <c r="X11" s="9"/>
    </row>
    <row r="12" spans="1:24">
      <c r="A12" s="2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>
        <f>H12+I12+J12++K12+L12+M12+N12+O12</f>
        <v>0</v>
      </c>
      <c r="Q12" s="9"/>
      <c r="R12" s="9"/>
      <c r="S12" s="9"/>
      <c r="T12" s="9"/>
      <c r="U12" s="9"/>
      <c r="V12" s="9"/>
      <c r="W12" s="9"/>
      <c r="X12" s="9"/>
    </row>
    <row r="13" spans="1:24">
      <c r="A13" s="2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>
        <f>H13+I13+J13++K13+L13+M13+N13+O13</f>
        <v>0</v>
      </c>
      <c r="Q13" s="9"/>
      <c r="R13" s="9"/>
      <c r="S13" s="9"/>
      <c r="T13" s="9"/>
      <c r="U13" s="9"/>
      <c r="V13" s="9"/>
      <c r="W13" s="9"/>
      <c r="X13" s="9"/>
    </row>
    <row r="14" spans="1:24">
      <c r="A14" s="2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>
        <f>H14+I14+J14++K14+L14+M14+N14+O14</f>
        <v>0</v>
      </c>
      <c r="Q14" s="9"/>
      <c r="R14" s="9"/>
      <c r="S14" s="9"/>
      <c r="T14" s="9"/>
      <c r="U14" s="9"/>
      <c r="V14" s="9"/>
      <c r="W14" s="9"/>
      <c r="X14" s="9"/>
    </row>
    <row r="15" spans="1:24">
      <c r="A15" s="2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29">
        <f>H15+I15+J15++K15+L15+M15+N15+O15</f>
        <v>0</v>
      </c>
      <c r="Q15" s="50"/>
      <c r="R15" s="51"/>
      <c r="S15" s="51"/>
      <c r="T15" s="8"/>
      <c r="U15" s="9"/>
      <c r="V15" s="9"/>
      <c r="W15" s="9"/>
      <c r="X15" s="9"/>
    </row>
    <row r="16" spans="1:24">
      <c r="A16" s="2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29">
        <f>H16+I16+J16++K16+L16+M16+N16+O16</f>
        <v>0</v>
      </c>
      <c r="Q16" s="51"/>
      <c r="R16" s="51"/>
      <c r="S16" s="51"/>
      <c r="T16" s="8"/>
      <c r="U16" s="9"/>
      <c r="V16" s="9"/>
      <c r="W16" s="9"/>
      <c r="X16" s="9"/>
    </row>
    <row r="17" spans="1:24">
      <c r="A17" s="2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29">
        <f>H17+I17+J17++K17+L17+M17+N17+O17</f>
        <v>0</v>
      </c>
      <c r="Q17" s="51"/>
      <c r="R17" s="51"/>
      <c r="S17" s="51"/>
      <c r="T17" s="8"/>
      <c r="U17" s="9"/>
      <c r="V17" s="9"/>
      <c r="W17" s="9"/>
      <c r="X17" s="9"/>
    </row>
    <row r="18" spans="1:24">
      <c r="A18" s="54"/>
      <c r="B18" s="55"/>
      <c r="C18" s="55"/>
      <c r="D18" s="55"/>
      <c r="E18" s="55"/>
      <c r="F18" s="55"/>
      <c r="G18" s="55"/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f>SUM(P3:P17)</f>
        <v>966</v>
      </c>
      <c r="Q18" s="55"/>
      <c r="R18" s="55"/>
      <c r="S18" s="55"/>
      <c r="T18" s="55"/>
      <c r="U18" s="55"/>
      <c r="V18" s="55"/>
      <c r="W18" s="55"/>
      <c r="X18" s="55"/>
    </row>
    <row r="19" spans="1:24" s="52" customFormat="1">
      <c r="A19" s="60"/>
      <c r="B19" s="61"/>
      <c r="C19" s="61"/>
      <c r="D19" s="61"/>
      <c r="E19" s="61"/>
      <c r="F19" s="61"/>
      <c r="G19" s="61"/>
      <c r="H19" s="62"/>
      <c r="I19" s="62"/>
      <c r="J19" s="62"/>
      <c r="K19" s="62"/>
      <c r="L19" s="62"/>
      <c r="M19" s="62"/>
      <c r="N19" s="62"/>
      <c r="O19" s="62"/>
      <c r="P19" s="62"/>
      <c r="Q19" s="61"/>
      <c r="R19" s="61"/>
      <c r="S19" s="61"/>
      <c r="T19" s="61"/>
      <c r="U19" s="61"/>
      <c r="V19" s="61"/>
      <c r="W19" s="61"/>
      <c r="X19" s="61"/>
    </row>
    <row r="20" spans="1:24">
      <c r="A20" s="53" t="s">
        <v>3534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>
      <c r="A21" s="14" t="s">
        <v>35</v>
      </c>
      <c r="B21" s="848" t="s">
        <v>36</v>
      </c>
      <c r="C21" s="849"/>
      <c r="D21" s="15"/>
      <c r="E21" s="850" t="s">
        <v>37</v>
      </c>
      <c r="F21" s="853"/>
      <c r="G21" s="854"/>
      <c r="H21" s="854"/>
      <c r="I21" s="854"/>
      <c r="J21" s="854"/>
      <c r="K21" s="85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>
      <c r="A22" s="16" t="s">
        <v>38</v>
      </c>
      <c r="B22" s="861" t="s">
        <v>39</v>
      </c>
      <c r="C22" s="862"/>
      <c r="D22" s="15"/>
      <c r="E22" s="851"/>
      <c r="F22" s="856"/>
      <c r="G22" s="800"/>
      <c r="H22" s="800"/>
      <c r="I22" s="800"/>
      <c r="J22" s="800"/>
      <c r="K22" s="857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>
      <c r="A23" s="17" t="s">
        <v>40</v>
      </c>
      <c r="B23" s="863"/>
      <c r="C23" s="864"/>
      <c r="D23" s="15"/>
      <c r="E23" s="852"/>
      <c r="F23" s="858"/>
      <c r="G23" s="859"/>
      <c r="H23" s="859"/>
      <c r="I23" s="859"/>
      <c r="J23" s="859"/>
      <c r="K23" s="860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ht="27">
      <c r="A25" s="842" t="s">
        <v>3179</v>
      </c>
      <c r="B25" s="843"/>
      <c r="C25" s="843"/>
      <c r="D25" s="843"/>
      <c r="E25" s="843"/>
      <c r="F25" s="844"/>
      <c r="G25" s="11"/>
      <c r="H25" s="830" t="s">
        <v>3535</v>
      </c>
      <c r="I25" s="831"/>
      <c r="J25" s="831"/>
      <c r="K25" s="831"/>
      <c r="L25" s="831"/>
      <c r="M25" s="831"/>
      <c r="N25" s="831"/>
      <c r="O25" s="831"/>
      <c r="P25" s="832"/>
      <c r="Q25" s="842"/>
      <c r="R25" s="843"/>
      <c r="S25" s="843"/>
      <c r="T25" s="843"/>
      <c r="U25" s="843"/>
      <c r="V25" s="843"/>
      <c r="W25" s="843"/>
      <c r="X25" s="844"/>
    </row>
    <row r="26" spans="1:24">
      <c r="A26" s="2" t="s">
        <v>3378</v>
      </c>
      <c r="B26" s="3" t="s">
        <v>3379</v>
      </c>
      <c r="C26" s="3" t="s">
        <v>5</v>
      </c>
      <c r="D26" s="3" t="s">
        <v>3399</v>
      </c>
      <c r="E26" s="3" t="s">
        <v>7</v>
      </c>
      <c r="F26" s="3" t="s">
        <v>8</v>
      </c>
      <c r="G26" s="3" t="s">
        <v>3400</v>
      </c>
      <c r="H26" s="48" t="s">
        <v>11</v>
      </c>
      <c r="I26" s="48" t="s">
        <v>12</v>
      </c>
      <c r="J26" s="48" t="s">
        <v>13</v>
      </c>
      <c r="K26" s="49" t="s">
        <v>14</v>
      </c>
      <c r="L26" s="49" t="s">
        <v>15</v>
      </c>
      <c r="M26" s="48" t="s">
        <v>16</v>
      </c>
      <c r="N26" s="48" t="s">
        <v>17</v>
      </c>
      <c r="O26" s="3" t="s">
        <v>44</v>
      </c>
      <c r="P26" s="3" t="s">
        <v>19</v>
      </c>
      <c r="Q26" s="3" t="s">
        <v>3380</v>
      </c>
      <c r="R26" s="3" t="s">
        <v>3381</v>
      </c>
      <c r="S26" s="3" t="s">
        <v>3382</v>
      </c>
      <c r="T26" s="3" t="s">
        <v>3383</v>
      </c>
      <c r="U26" s="3" t="s">
        <v>3384</v>
      </c>
      <c r="V26" s="3" t="s">
        <v>24</v>
      </c>
      <c r="W26" s="3" t="s">
        <v>3385</v>
      </c>
      <c r="X26" s="3" t="s">
        <v>3386</v>
      </c>
    </row>
    <row r="27" spans="1:24">
      <c r="A27" s="77" t="s">
        <v>61</v>
      </c>
      <c r="B27" s="9" t="s">
        <v>192</v>
      </c>
      <c r="C27" s="72" t="s">
        <v>3536</v>
      </c>
      <c r="D27" s="9" t="s">
        <v>2043</v>
      </c>
      <c r="E27" s="9" t="s">
        <v>3537</v>
      </c>
      <c r="F27" s="9">
        <v>11.3</v>
      </c>
      <c r="G27" s="59" t="s">
        <v>3538</v>
      </c>
      <c r="H27" s="9"/>
      <c r="I27" s="9"/>
      <c r="J27" s="9"/>
      <c r="K27" s="72">
        <v>54</v>
      </c>
      <c r="L27" s="72">
        <v>84</v>
      </c>
      <c r="M27" s="72">
        <v>23</v>
      </c>
      <c r="N27" s="9"/>
      <c r="O27" s="9"/>
      <c r="P27" s="5">
        <f>H27+I27+J27+K27+L27+M27+N27+O27</f>
        <v>161</v>
      </c>
      <c r="Q27" s="6" t="s">
        <v>3429</v>
      </c>
      <c r="R27" s="9">
        <v>107418</v>
      </c>
      <c r="S27" s="7" t="s">
        <v>32</v>
      </c>
      <c r="T27" s="9"/>
      <c r="U27" s="9">
        <v>1007956</v>
      </c>
      <c r="V27" s="9" t="s">
        <v>59</v>
      </c>
      <c r="W27" s="69">
        <v>0.25</v>
      </c>
      <c r="X27" s="9" t="s">
        <v>3539</v>
      </c>
    </row>
    <row r="28" spans="1:24">
      <c r="A28" s="73" t="s">
        <v>931</v>
      </c>
      <c r="B28" s="51" t="s">
        <v>192</v>
      </c>
      <c r="C28" s="72" t="s">
        <v>3540</v>
      </c>
      <c r="D28" s="51" t="s">
        <v>2043</v>
      </c>
      <c r="E28" s="51" t="s">
        <v>3537</v>
      </c>
      <c r="F28" s="51">
        <v>11.3</v>
      </c>
      <c r="G28" s="74" t="s">
        <v>3538</v>
      </c>
      <c r="H28" s="51"/>
      <c r="I28" s="51"/>
      <c r="J28" s="51"/>
      <c r="K28" s="51"/>
      <c r="L28" s="72">
        <v>161</v>
      </c>
      <c r="M28" s="51"/>
      <c r="N28" s="51"/>
      <c r="O28" s="51"/>
      <c r="P28" s="75">
        <f>H28+I28+J28+K28+L28+M28+N28+O28</f>
        <v>161</v>
      </c>
      <c r="Q28" s="6" t="s">
        <v>3429</v>
      </c>
      <c r="R28" s="9">
        <v>107419</v>
      </c>
      <c r="S28" s="7" t="s">
        <v>32</v>
      </c>
      <c r="T28" s="9"/>
      <c r="U28" s="9">
        <v>1007957</v>
      </c>
      <c r="V28" s="9" t="s">
        <v>59</v>
      </c>
      <c r="W28" s="68">
        <v>0.25</v>
      </c>
      <c r="X28" s="9" t="s">
        <v>3539</v>
      </c>
    </row>
    <row r="29" spans="1:24">
      <c r="A29" s="77" t="s">
        <v>3541</v>
      </c>
      <c r="B29" s="51" t="s">
        <v>192</v>
      </c>
      <c r="C29" s="72" t="s">
        <v>3542</v>
      </c>
      <c r="D29" s="51" t="s">
        <v>2043</v>
      </c>
      <c r="E29" s="51" t="s">
        <v>3537</v>
      </c>
      <c r="F29" s="51">
        <v>11.3</v>
      </c>
      <c r="G29" s="74" t="s">
        <v>3538</v>
      </c>
      <c r="H29" s="51"/>
      <c r="I29" s="51"/>
      <c r="J29" s="51"/>
      <c r="K29" s="72">
        <v>27</v>
      </c>
      <c r="L29" s="72">
        <v>104</v>
      </c>
      <c r="M29" s="72">
        <v>30</v>
      </c>
      <c r="N29" s="51"/>
      <c r="O29" s="51"/>
      <c r="P29" s="75">
        <f>H29+I29+J29+K29+L29+M29+N29+O29</f>
        <v>161</v>
      </c>
      <c r="Q29" s="6" t="s">
        <v>3429</v>
      </c>
      <c r="R29" s="9">
        <v>107420</v>
      </c>
      <c r="S29" s="7" t="s">
        <v>32</v>
      </c>
      <c r="T29" s="9"/>
      <c r="U29" s="9">
        <v>1007958</v>
      </c>
      <c r="V29" s="9" t="s">
        <v>59</v>
      </c>
      <c r="W29" s="68">
        <v>0.25</v>
      </c>
      <c r="X29" s="9" t="s">
        <v>3539</v>
      </c>
    </row>
    <row r="30" spans="1:24">
      <c r="A30" s="73" t="s">
        <v>3543</v>
      </c>
      <c r="B30" s="51" t="s">
        <v>192</v>
      </c>
      <c r="C30" s="72" t="s">
        <v>3544</v>
      </c>
      <c r="D30" s="51" t="s">
        <v>2043</v>
      </c>
      <c r="E30" s="51" t="s">
        <v>3537</v>
      </c>
      <c r="F30" s="51">
        <v>11.3</v>
      </c>
      <c r="G30" s="74" t="s">
        <v>3538</v>
      </c>
      <c r="H30" s="51"/>
      <c r="I30" s="51"/>
      <c r="J30" s="51"/>
      <c r="K30" s="51"/>
      <c r="L30" s="72">
        <v>101</v>
      </c>
      <c r="M30" s="72">
        <v>60</v>
      </c>
      <c r="N30" s="51"/>
      <c r="O30" s="51"/>
      <c r="P30" s="75">
        <f>H30+I30+J30+K30+L30+M30+N30+O30</f>
        <v>161</v>
      </c>
      <c r="Q30" s="6" t="s">
        <v>3429</v>
      </c>
      <c r="R30" s="9">
        <v>107422</v>
      </c>
      <c r="S30" s="7" t="s">
        <v>32</v>
      </c>
      <c r="T30" s="9"/>
      <c r="U30" s="9">
        <v>1007959</v>
      </c>
      <c r="V30" s="9" t="s">
        <v>59</v>
      </c>
      <c r="W30" s="68">
        <v>0.25</v>
      </c>
      <c r="X30" s="9" t="s">
        <v>3539</v>
      </c>
    </row>
    <row r="31" spans="1:24">
      <c r="A31" s="77" t="s">
        <v>3495</v>
      </c>
      <c r="B31" s="51" t="s">
        <v>192</v>
      </c>
      <c r="C31" s="72" t="s">
        <v>3545</v>
      </c>
      <c r="D31" s="51" t="s">
        <v>2043</v>
      </c>
      <c r="E31" s="51" t="s">
        <v>3537</v>
      </c>
      <c r="F31" s="51">
        <v>11.3</v>
      </c>
      <c r="G31" s="74" t="s">
        <v>3538</v>
      </c>
      <c r="H31" s="51"/>
      <c r="I31" s="51"/>
      <c r="J31" s="51"/>
      <c r="K31" s="72">
        <v>27</v>
      </c>
      <c r="L31" s="72">
        <v>60</v>
      </c>
      <c r="M31" s="72">
        <v>74</v>
      </c>
      <c r="N31" s="51"/>
      <c r="O31" s="51"/>
      <c r="P31" s="76">
        <f>H31+I31+J31+K31+L31+M31+N31+O31</f>
        <v>161</v>
      </c>
      <c r="Q31" s="6" t="s">
        <v>3429</v>
      </c>
      <c r="R31" s="9">
        <v>107424</v>
      </c>
      <c r="S31" s="7" t="s">
        <v>32</v>
      </c>
      <c r="T31" s="9"/>
      <c r="U31" s="9">
        <v>1007960</v>
      </c>
      <c r="V31" s="9" t="s">
        <v>59</v>
      </c>
      <c r="W31" s="68">
        <v>0.25</v>
      </c>
      <c r="X31" s="9" t="s">
        <v>3539</v>
      </c>
    </row>
    <row r="32" spans="1:24">
      <c r="A32" s="77" t="s">
        <v>3546</v>
      </c>
      <c r="B32" s="51" t="s">
        <v>192</v>
      </c>
      <c r="C32" s="72" t="s">
        <v>3547</v>
      </c>
      <c r="D32" s="51" t="s">
        <v>2043</v>
      </c>
      <c r="E32" s="51" t="s">
        <v>3537</v>
      </c>
      <c r="F32" s="51">
        <v>11.3</v>
      </c>
      <c r="G32" s="74" t="s">
        <v>3538</v>
      </c>
      <c r="H32" s="51"/>
      <c r="I32" s="51"/>
      <c r="J32" s="51"/>
      <c r="K32" s="72">
        <v>54</v>
      </c>
      <c r="L32" s="51">
        <v>47</v>
      </c>
      <c r="M32" s="81">
        <v>60</v>
      </c>
      <c r="N32" s="51"/>
      <c r="O32" s="51"/>
      <c r="P32" s="75">
        <f>H32+I32+J32+K32+L32+M32+N32+O32</f>
        <v>161</v>
      </c>
      <c r="Q32" s="6" t="s">
        <v>3429</v>
      </c>
      <c r="R32" s="9">
        <v>107425</v>
      </c>
      <c r="S32" s="7" t="s">
        <v>32</v>
      </c>
      <c r="T32" s="9"/>
      <c r="U32" s="9">
        <v>1007961</v>
      </c>
      <c r="V32" s="9" t="s">
        <v>59</v>
      </c>
      <c r="W32" s="68">
        <v>0.25</v>
      </c>
      <c r="X32" s="9" t="s">
        <v>3539</v>
      </c>
    </row>
    <row r="33" spans="1:24">
      <c r="A33" s="2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5">
        <f>H33+I33+J33+K33+L33+M33+N33+O33</f>
        <v>0</v>
      </c>
      <c r="Q33" s="50"/>
      <c r="R33" s="51"/>
      <c r="S33" s="51"/>
      <c r="T33" s="9"/>
      <c r="U33" s="9"/>
      <c r="V33" s="9"/>
      <c r="W33" s="9"/>
      <c r="X33" s="9"/>
    </row>
    <row r="34" spans="1:24">
      <c r="A34" s="54"/>
      <c r="B34" s="55"/>
      <c r="C34" s="55"/>
      <c r="D34" s="55"/>
      <c r="E34" s="55"/>
      <c r="F34" s="55"/>
      <c r="G34" s="55"/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6">
        <f>SUM(P27:P33)</f>
        <v>966</v>
      </c>
      <c r="Q34" s="55"/>
      <c r="R34" s="55"/>
      <c r="S34" s="55"/>
      <c r="T34" s="55"/>
      <c r="U34" s="55"/>
      <c r="V34" s="55"/>
      <c r="W34" s="55"/>
      <c r="X34" s="55"/>
    </row>
    <row r="37" spans="1:24">
      <c r="A37" s="53" t="s">
        <v>3534</v>
      </c>
    </row>
    <row r="39" spans="1:24">
      <c r="A39" s="70" t="s">
        <v>61</v>
      </c>
      <c r="B39" s="71"/>
      <c r="C39" s="71" t="s">
        <v>3548</v>
      </c>
      <c r="D39" s="71"/>
    </row>
    <row r="40" spans="1:24">
      <c r="A40" s="70" t="s">
        <v>3546</v>
      </c>
      <c r="B40" s="71"/>
      <c r="C40" s="71" t="s">
        <v>3549</v>
      </c>
      <c r="D40" s="71"/>
    </row>
  </sheetData>
  <mergeCells count="11">
    <mergeCell ref="A25:F25"/>
    <mergeCell ref="H25:P25"/>
    <mergeCell ref="Q25:X25"/>
    <mergeCell ref="A1:F1"/>
    <mergeCell ref="H1:P1"/>
    <mergeCell ref="Q1:X1"/>
    <mergeCell ref="B21:C21"/>
    <mergeCell ref="E21:E23"/>
    <mergeCell ref="F21:K23"/>
    <mergeCell ref="B22:C22"/>
    <mergeCell ref="B23:C23"/>
  </mergeCells>
  <conditionalFormatting sqref="V27:V33 V3:V17">
    <cfRule type="containsText" dxfId="3" priority="1" operator="containsText" text="Terminal 1">
      <formula>NOT(ISERROR(SEARCH("Terminal 1",V3)))</formula>
    </cfRule>
    <cfRule type="containsText" dxfId="2" priority="2" operator="containsText" text="OSCC">
      <formula>NOT(ISERROR(SEARCH("OSCC",V3)))</formula>
    </cfRule>
    <cfRule type="containsText" dxfId="1" priority="3" operator="containsText" text="GPC">
      <formula>NOT(ISERROR(SEARCH("GPC",V3)))</formula>
    </cfRule>
    <cfRule type="containsText" dxfId="0" priority="4" operator="containsText" text="Helsinki">
      <formula>NOT(ISERROR(SEARCH("Helsinki",V3)))</formula>
    </cfRule>
  </conditionalFormatting>
  <dataValidations count="1">
    <dataValidation type="list" showInputMessage="1" showErrorMessage="1" sqref="V27:V33 V3:V17" xr:uid="{71123F9E-FCC1-4092-94F2-1C3ED141C506}">
      <formula1>"GPC, OSCC, Terminal 1, Helsinki"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E0B9-622C-438C-911B-685E00D350D0}">
  <sheetPr>
    <tabColor rgb="FFFFC000"/>
  </sheetPr>
  <dimension ref="A1:AB29"/>
  <sheetViews>
    <sheetView workbookViewId="0">
      <selection activeCell="A2" sqref="A2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207" t="s">
        <v>403</v>
      </c>
      <c r="D3" s="207" t="s">
        <v>404</v>
      </c>
      <c r="E3" s="207" t="s">
        <v>405</v>
      </c>
      <c r="F3" s="361">
        <v>16.3</v>
      </c>
      <c r="G3" s="628">
        <v>120219</v>
      </c>
      <c r="H3" s="159"/>
      <c r="I3" s="158"/>
      <c r="J3" s="158"/>
      <c r="K3" s="158"/>
      <c r="L3" s="158"/>
      <c r="M3" s="158"/>
      <c r="N3" s="158"/>
      <c r="O3" s="158"/>
      <c r="P3" s="158">
        <v>54</v>
      </c>
      <c r="Q3" s="160">
        <f>SUM(I3:P3)</f>
        <v>54</v>
      </c>
      <c r="R3" s="514" t="s">
        <v>33</v>
      </c>
      <c r="S3" s="516" t="s">
        <v>32</v>
      </c>
      <c r="T3" s="515" t="b">
        <v>0</v>
      </c>
      <c r="U3" s="206">
        <v>0.33333333333333331</v>
      </c>
      <c r="V3" s="254" t="s">
        <v>59</v>
      </c>
      <c r="W3" s="162"/>
      <c r="X3" s="162" t="s">
        <v>406</v>
      </c>
      <c r="Y3" s="162"/>
      <c r="Z3" s="162">
        <v>1020843</v>
      </c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54</v>
      </c>
      <c r="Q10" s="164">
        <f>SUM(Q3:Q9)</f>
        <v>54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3050" priority="7" operator="containsText" text="Terminal 1">
      <formula>NOT(ISERROR(SEARCH("Terminal 1",Z10)))</formula>
    </cfRule>
    <cfRule type="containsText" dxfId="3049" priority="8" operator="containsText" text="OSCC">
      <formula>NOT(ISERROR(SEARCH("OSCC",Z10)))</formula>
    </cfRule>
    <cfRule type="containsText" dxfId="3048" priority="9" operator="containsText" text="GPC">
      <formula>NOT(ISERROR(SEARCH("GPC",Z10)))</formula>
    </cfRule>
    <cfRule type="containsText" dxfId="3047" priority="10" operator="containsText" text="Helsinki">
      <formula>NOT(ISERROR(SEARCH("Helsinki",Z10)))</formula>
    </cfRule>
  </conditionalFormatting>
  <conditionalFormatting sqref="W3:W9">
    <cfRule type="cellIs" dxfId="3046" priority="4" operator="equal">
      <formula>"LAST"</formula>
    </cfRule>
    <cfRule type="cellIs" dxfId="3045" priority="5" operator="equal">
      <formula>"FIRST"</formula>
    </cfRule>
    <cfRule type="cellIs" dxfId="3044" priority="6" operator="equal">
      <formula>"MIDDLE"</formula>
    </cfRule>
  </conditionalFormatting>
  <conditionalFormatting sqref="W18:W24">
    <cfRule type="cellIs" dxfId="3043" priority="1" operator="equal">
      <formula>"LAST"</formula>
    </cfRule>
    <cfRule type="cellIs" dxfId="3042" priority="2" operator="equal">
      <formula>"FIRST"</formula>
    </cfRule>
    <cfRule type="cellIs" dxfId="3041" priority="3" operator="equal">
      <formula>"MIDDLE"</formula>
    </cfRule>
  </conditionalFormatting>
  <dataValidations count="2">
    <dataValidation type="list" allowBlank="1" showInputMessage="1" showErrorMessage="1" sqref="W3:W9 W18:W24" xr:uid="{3EE71496-A074-4BF1-A643-28C4317F5BAF}">
      <formula1>"FIRST, MIDDLE, LAST"</formula1>
    </dataValidation>
    <dataValidation type="list" showInputMessage="1" showErrorMessage="1" sqref="Z10 Z25" xr:uid="{E7FA5E3A-42AD-4C63-B242-60CDC82855B8}">
      <formula1>"GPC, OSCC, Terminal 1, Helsinki"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1594-4D44-4E7F-A4F3-C457FC12F0FA}">
  <sheetPr>
    <tabColor rgb="FFFFC000"/>
  </sheetPr>
  <dimension ref="A1:AB36"/>
  <sheetViews>
    <sheetView workbookViewId="0">
      <selection activeCell="U28" sqref="U2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8.285156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10.7109375" customWidth="1"/>
    <col min="23" max="23" width="12.5703125" bestFit="1" customWidth="1"/>
    <col min="24" max="24" width="15.5703125" customWidth="1"/>
    <col min="25" max="25" width="10.28515625" bestFit="1" customWidth="1"/>
    <col min="26" max="26" width="12.42578125" customWidth="1"/>
    <col min="27" max="27" width="14.140625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407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63</v>
      </c>
      <c r="B3" s="158" t="s">
        <v>408</v>
      </c>
      <c r="C3" s="207" t="s">
        <v>409</v>
      </c>
      <c r="D3" s="158" t="s">
        <v>57</v>
      </c>
      <c r="E3" s="158" t="s">
        <v>410</v>
      </c>
      <c r="F3" s="236">
        <v>10.9</v>
      </c>
      <c r="G3" s="628">
        <v>120246</v>
      </c>
      <c r="H3" s="159" t="s">
        <v>411</v>
      </c>
      <c r="I3" s="158"/>
      <c r="J3" s="158"/>
      <c r="K3" s="158"/>
      <c r="L3" s="158"/>
      <c r="M3" s="158"/>
      <c r="N3" s="158"/>
      <c r="O3" s="207">
        <v>90</v>
      </c>
      <c r="P3" s="207">
        <v>71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59</v>
      </c>
      <c r="W3" s="162" t="s">
        <v>60</v>
      </c>
      <c r="X3" s="162"/>
      <c r="Y3" s="162"/>
      <c r="Z3" s="162">
        <v>1020934</v>
      </c>
      <c r="AA3" s="162"/>
      <c r="AB3" s="162"/>
    </row>
    <row r="4" spans="1:28">
      <c r="A4" s="158" t="s">
        <v>246</v>
      </c>
      <c r="B4" s="158" t="s">
        <v>49</v>
      </c>
      <c r="C4" s="207" t="s">
        <v>412</v>
      </c>
      <c r="D4" s="158" t="s">
        <v>57</v>
      </c>
      <c r="E4" s="158" t="s">
        <v>410</v>
      </c>
      <c r="F4" s="236">
        <v>10.9</v>
      </c>
      <c r="G4" s="628">
        <v>120247</v>
      </c>
      <c r="H4" s="159" t="s">
        <v>411</v>
      </c>
      <c r="I4" s="158"/>
      <c r="J4" s="158"/>
      <c r="K4" s="158"/>
      <c r="L4" s="158"/>
      <c r="M4" s="158"/>
      <c r="N4" s="158">
        <v>0</v>
      </c>
      <c r="O4" s="207">
        <v>90</v>
      </c>
      <c r="P4" s="158">
        <v>71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59</v>
      </c>
      <c r="W4" s="162" t="s">
        <v>60</v>
      </c>
      <c r="X4" s="162"/>
      <c r="Y4" s="162"/>
      <c r="Z4" s="162">
        <v>1020935</v>
      </c>
      <c r="AA4" s="162"/>
      <c r="AB4" s="162"/>
    </row>
    <row r="5" spans="1:28">
      <c r="A5" s="158" t="s">
        <v>271</v>
      </c>
      <c r="B5" s="158" t="s">
        <v>49</v>
      </c>
      <c r="C5" s="207" t="s">
        <v>413</v>
      </c>
      <c r="D5" s="158" t="s">
        <v>57</v>
      </c>
      <c r="E5" s="158" t="s">
        <v>410</v>
      </c>
      <c r="F5" s="236">
        <v>10.9</v>
      </c>
      <c r="G5" s="628">
        <v>120248</v>
      </c>
      <c r="H5" s="159" t="s">
        <v>411</v>
      </c>
      <c r="I5" s="158"/>
      <c r="J5" s="158"/>
      <c r="K5" s="158"/>
      <c r="L5" s="158"/>
      <c r="M5" s="158"/>
      <c r="N5" s="158">
        <v>0</v>
      </c>
      <c r="O5" s="207">
        <v>90</v>
      </c>
      <c r="P5" s="158">
        <v>71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59</v>
      </c>
      <c r="W5" s="162" t="s">
        <v>60</v>
      </c>
      <c r="X5" s="162"/>
      <c r="Y5" s="162"/>
      <c r="Z5" s="162">
        <v>1020936</v>
      </c>
      <c r="AA5" s="162"/>
      <c r="AB5" s="162"/>
    </row>
    <row r="6" spans="1:28">
      <c r="A6" s="158" t="s">
        <v>63</v>
      </c>
      <c r="B6" s="158" t="s">
        <v>408</v>
      </c>
      <c r="C6" s="207" t="s">
        <v>414</v>
      </c>
      <c r="D6" s="158" t="s">
        <v>57</v>
      </c>
      <c r="E6" s="158" t="s">
        <v>410</v>
      </c>
      <c r="F6" s="236">
        <v>10.9</v>
      </c>
      <c r="G6" s="628">
        <v>120249</v>
      </c>
      <c r="H6" s="159" t="s">
        <v>411</v>
      </c>
      <c r="I6" s="158"/>
      <c r="J6" s="158"/>
      <c r="K6" s="158"/>
      <c r="L6" s="158"/>
      <c r="M6" s="158"/>
      <c r="N6" s="158">
        <v>0</v>
      </c>
      <c r="O6" s="207">
        <v>90</v>
      </c>
      <c r="P6" s="158">
        <v>71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59</v>
      </c>
      <c r="W6" s="162" t="s">
        <v>60</v>
      </c>
      <c r="X6" s="162"/>
      <c r="Y6" s="162"/>
      <c r="Z6" s="162">
        <v>1020937</v>
      </c>
      <c r="AA6" s="162"/>
      <c r="AB6" s="162"/>
    </row>
    <row r="7" spans="1:28">
      <c r="A7" s="158" t="s">
        <v>141</v>
      </c>
      <c r="B7" s="158" t="s">
        <v>1</v>
      </c>
      <c r="C7" s="71" t="s">
        <v>415</v>
      </c>
      <c r="D7" s="158"/>
      <c r="E7" s="158"/>
      <c r="F7" s="236"/>
      <c r="G7" s="628">
        <v>120286</v>
      </c>
      <c r="H7" s="159" t="s">
        <v>44</v>
      </c>
      <c r="I7" s="158"/>
      <c r="J7" s="158"/>
      <c r="K7" s="158"/>
      <c r="L7" s="158"/>
      <c r="M7" s="158"/>
      <c r="N7" s="158"/>
      <c r="O7" s="158"/>
      <c r="P7" s="207">
        <v>161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53</v>
      </c>
      <c r="W7" s="162" t="s">
        <v>54</v>
      </c>
      <c r="X7" s="162"/>
      <c r="Y7" s="162"/>
      <c r="Z7" s="162">
        <v>1020939</v>
      </c>
      <c r="AA7" s="162"/>
      <c r="AB7" s="162"/>
    </row>
    <row r="8" spans="1:28">
      <c r="A8" s="158" t="s">
        <v>141</v>
      </c>
      <c r="B8" s="158" t="s">
        <v>1</v>
      </c>
      <c r="C8" s="71" t="s">
        <v>416</v>
      </c>
      <c r="D8" s="158"/>
      <c r="E8" s="158"/>
      <c r="F8" s="236"/>
      <c r="G8" s="628">
        <v>120287</v>
      </c>
      <c r="H8" s="159" t="s">
        <v>44</v>
      </c>
      <c r="I8" s="158"/>
      <c r="J8" s="158"/>
      <c r="K8" s="158"/>
      <c r="L8" s="158"/>
      <c r="M8" s="158"/>
      <c r="N8" s="158"/>
      <c r="O8" s="158"/>
      <c r="P8" s="207">
        <v>161</v>
      </c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0.25</v>
      </c>
      <c r="V8" s="162" t="s">
        <v>53</v>
      </c>
      <c r="W8" s="162" t="s">
        <v>54</v>
      </c>
      <c r="X8" s="162"/>
      <c r="Y8" s="162"/>
      <c r="Z8" s="162">
        <v>1020941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360</v>
      </c>
      <c r="P10" s="164">
        <f>SUM(P3:P9)</f>
        <v>606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28.5">
      <c r="A15" s="592" t="s">
        <v>41</v>
      </c>
      <c r="B15" s="593"/>
      <c r="C15" s="594"/>
      <c r="D15" s="595"/>
      <c r="E15" s="596"/>
      <c r="F15" s="597"/>
      <c r="G15" s="597"/>
      <c r="H15" s="598"/>
      <c r="I15" s="59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7" spans="1:28" ht="27">
      <c r="A17" s="730" t="s">
        <v>46</v>
      </c>
      <c r="B17" s="730"/>
      <c r="C17" s="730"/>
      <c r="D17" s="730"/>
      <c r="E17" s="730"/>
      <c r="F17" s="731"/>
      <c r="G17" s="624"/>
      <c r="H17" s="238"/>
      <c r="I17" s="730" t="s">
        <v>1</v>
      </c>
      <c r="J17" s="730"/>
      <c r="K17" s="730"/>
      <c r="L17" s="730"/>
      <c r="M17" s="730"/>
      <c r="N17" s="730"/>
      <c r="O17" s="730"/>
      <c r="P17" s="730"/>
      <c r="Q17" s="731"/>
      <c r="R17" s="732" t="s">
        <v>417</v>
      </c>
      <c r="S17" s="733"/>
      <c r="T17" s="733"/>
      <c r="U17" s="733"/>
      <c r="V17" s="733"/>
      <c r="W17" s="733"/>
      <c r="X17" s="733"/>
      <c r="Y17" s="733"/>
      <c r="Z17" s="521"/>
      <c r="AA17" s="521"/>
      <c r="AB17" s="520"/>
    </row>
    <row r="18" spans="1:28" ht="24">
      <c r="A18" s="172" t="s">
        <v>3</v>
      </c>
      <c r="B18" s="172" t="s">
        <v>4</v>
      </c>
      <c r="C18" s="172" t="s">
        <v>5</v>
      </c>
      <c r="D18" s="172" t="s">
        <v>6</v>
      </c>
      <c r="E18" s="172" t="s">
        <v>7</v>
      </c>
      <c r="F18" s="172" t="s">
        <v>8</v>
      </c>
      <c r="G18" s="512" t="s">
        <v>9</v>
      </c>
      <c r="H18" s="173" t="s">
        <v>10</v>
      </c>
      <c r="I18" s="174" t="s">
        <v>11</v>
      </c>
      <c r="J18" s="174" t="s">
        <v>12</v>
      </c>
      <c r="K18" s="174" t="s">
        <v>13</v>
      </c>
      <c r="L18" s="174" t="s">
        <v>14</v>
      </c>
      <c r="M18" s="174" t="s">
        <v>15</v>
      </c>
      <c r="N18" s="174" t="s">
        <v>16</v>
      </c>
      <c r="O18" s="174" t="s">
        <v>17</v>
      </c>
      <c r="P18" s="175" t="s">
        <v>44</v>
      </c>
      <c r="Q18" s="172" t="s">
        <v>19</v>
      </c>
      <c r="R18" s="512" t="s">
        <v>20</v>
      </c>
      <c r="S18" s="517" t="s">
        <v>21</v>
      </c>
      <c r="T18" s="513" t="s">
        <v>22</v>
      </c>
      <c r="U18" s="512" t="s">
        <v>23</v>
      </c>
      <c r="V18" s="512" t="s">
        <v>24</v>
      </c>
      <c r="W18" s="512" t="s">
        <v>25</v>
      </c>
      <c r="X18" s="512" t="s">
        <v>26</v>
      </c>
      <c r="Y18" s="512" t="s">
        <v>27</v>
      </c>
      <c r="Z18" s="512" t="s">
        <v>28</v>
      </c>
      <c r="AA18" s="512" t="s">
        <v>29</v>
      </c>
      <c r="AB18" s="512" t="s">
        <v>30</v>
      </c>
    </row>
    <row r="19" spans="1:28">
      <c r="A19" s="158" t="s">
        <v>71</v>
      </c>
      <c r="B19" s="158" t="s">
        <v>72</v>
      </c>
      <c r="C19" s="207" t="s">
        <v>418</v>
      </c>
      <c r="D19" s="158" t="s">
        <v>101</v>
      </c>
      <c r="E19" s="158" t="s">
        <v>419</v>
      </c>
      <c r="F19" s="236">
        <v>14.6</v>
      </c>
      <c r="G19" s="628">
        <v>120280</v>
      </c>
      <c r="H19" s="159" t="s">
        <v>420</v>
      </c>
      <c r="I19" s="158"/>
      <c r="J19" s="158"/>
      <c r="K19" s="158"/>
      <c r="L19" s="158"/>
      <c r="M19" s="158"/>
      <c r="N19" s="158">
        <v>81</v>
      </c>
      <c r="O19" s="158"/>
      <c r="P19" s="158"/>
      <c r="Q19" s="160">
        <f>SUM(I19:P19)</f>
        <v>81</v>
      </c>
      <c r="R19" s="162" t="s">
        <v>33</v>
      </c>
      <c r="S19" s="162" t="s">
        <v>34</v>
      </c>
      <c r="T19" s="515" t="b">
        <v>0</v>
      </c>
      <c r="U19" s="206">
        <v>0.33333333333333331</v>
      </c>
      <c r="V19" s="162" t="s">
        <v>59</v>
      </c>
      <c r="W19" s="162" t="s">
        <v>60</v>
      </c>
      <c r="X19" s="162" t="s">
        <v>421</v>
      </c>
      <c r="Y19" s="162"/>
      <c r="Z19" s="162">
        <v>1020932</v>
      </c>
      <c r="AA19" s="162"/>
      <c r="AB19" s="162"/>
    </row>
    <row r="20" spans="1:28">
      <c r="A20" s="158" t="s">
        <v>160</v>
      </c>
      <c r="B20" s="158" t="s">
        <v>161</v>
      </c>
      <c r="C20" s="207" t="s">
        <v>422</v>
      </c>
      <c r="D20" s="158" t="s">
        <v>423</v>
      </c>
      <c r="E20" s="158" t="s">
        <v>424</v>
      </c>
      <c r="F20" s="236">
        <v>14.4</v>
      </c>
      <c r="G20" s="628">
        <v>120292</v>
      </c>
      <c r="H20" s="159" t="s">
        <v>251</v>
      </c>
      <c r="I20" s="158"/>
      <c r="J20" s="158"/>
      <c r="K20" s="158"/>
      <c r="L20" s="158"/>
      <c r="M20" s="158"/>
      <c r="N20" s="158"/>
      <c r="O20" s="207">
        <v>90</v>
      </c>
      <c r="P20" s="158">
        <v>71</v>
      </c>
      <c r="Q20" s="160">
        <f>SUM(I20:P20)</f>
        <v>161</v>
      </c>
      <c r="R20" s="162" t="s">
        <v>33</v>
      </c>
      <c r="S20" s="162" t="s">
        <v>34</v>
      </c>
      <c r="T20" s="515" t="b">
        <v>0</v>
      </c>
      <c r="U20" s="206">
        <v>0.33333333333333331</v>
      </c>
      <c r="V20" s="162" t="s">
        <v>59</v>
      </c>
      <c r="W20" s="162" t="s">
        <v>60</v>
      </c>
      <c r="X20" s="162" t="s">
        <v>425</v>
      </c>
      <c r="Y20" s="162"/>
      <c r="Z20" s="162">
        <v>1020938</v>
      </c>
      <c r="AA20" s="162"/>
      <c r="AB20" s="162"/>
    </row>
    <row r="21" spans="1:28">
      <c r="A21" s="158" t="s">
        <v>160</v>
      </c>
      <c r="B21" s="158" t="s">
        <v>219</v>
      </c>
      <c r="C21" s="207" t="s">
        <v>426</v>
      </c>
      <c r="D21" s="158" t="s">
        <v>427</v>
      </c>
      <c r="E21" s="158" t="s">
        <v>428</v>
      </c>
      <c r="F21" s="236">
        <v>14</v>
      </c>
      <c r="G21" s="628">
        <v>120288</v>
      </c>
      <c r="H21" s="159" t="s">
        <v>251</v>
      </c>
      <c r="I21" s="158"/>
      <c r="J21" s="158"/>
      <c r="K21" s="158"/>
      <c r="L21" s="158"/>
      <c r="M21" s="158"/>
      <c r="N21" s="158"/>
      <c r="O21" s="207">
        <v>72</v>
      </c>
      <c r="P21" s="158">
        <v>169</v>
      </c>
      <c r="Q21" s="160">
        <f>SUM(I21:P21)</f>
        <v>241</v>
      </c>
      <c r="R21" s="162" t="s">
        <v>33</v>
      </c>
      <c r="S21" s="162" t="s">
        <v>34</v>
      </c>
      <c r="T21" s="515" t="b">
        <v>0</v>
      </c>
      <c r="U21" s="206">
        <v>0.33333333333333331</v>
      </c>
      <c r="V21" s="162" t="s">
        <v>59</v>
      </c>
      <c r="W21" s="162" t="s">
        <v>60</v>
      </c>
      <c r="X21" s="162" t="s">
        <v>421</v>
      </c>
      <c r="Y21" s="162"/>
      <c r="Z21" s="162">
        <v>1020940</v>
      </c>
      <c r="AA21" s="162"/>
      <c r="AB21" s="162"/>
    </row>
    <row r="22" spans="1:28">
      <c r="A22" s="158" t="s">
        <v>187</v>
      </c>
      <c r="B22" s="158" t="s">
        <v>161</v>
      </c>
      <c r="C22" s="207" t="s">
        <v>429</v>
      </c>
      <c r="D22" s="158" t="s">
        <v>430</v>
      </c>
      <c r="E22" s="158" t="s">
        <v>431</v>
      </c>
      <c r="F22" s="236">
        <v>14.4</v>
      </c>
      <c r="G22" s="628">
        <v>120294</v>
      </c>
      <c r="H22" s="159" t="s">
        <v>251</v>
      </c>
      <c r="I22" s="158"/>
      <c r="J22" s="158"/>
      <c r="K22" s="158"/>
      <c r="L22" s="158"/>
      <c r="M22" s="158"/>
      <c r="N22" s="158"/>
      <c r="O22" s="158"/>
      <c r="P22" s="158">
        <v>161</v>
      </c>
      <c r="Q22" s="160">
        <f>SUM(I22:P22)</f>
        <v>161</v>
      </c>
      <c r="R22" s="162" t="s">
        <v>33</v>
      </c>
      <c r="S22" s="162" t="s">
        <v>34</v>
      </c>
      <c r="T22" s="515" t="b">
        <v>0</v>
      </c>
      <c r="U22" s="206">
        <v>0.375</v>
      </c>
      <c r="V22" s="162" t="s">
        <v>213</v>
      </c>
      <c r="W22" s="162" t="s">
        <v>54</v>
      </c>
      <c r="X22" s="162" t="s">
        <v>432</v>
      </c>
      <c r="Y22" s="162"/>
      <c r="Z22" s="162">
        <v>1020933</v>
      </c>
      <c r="AA22" s="160" t="s">
        <v>433</v>
      </c>
      <c r="AB22" s="162"/>
    </row>
    <row r="23" spans="1:28">
      <c r="A23" s="712" t="s">
        <v>434</v>
      </c>
      <c r="B23" s="712"/>
      <c r="C23" s="712"/>
      <c r="D23" s="712"/>
      <c r="E23" s="712"/>
      <c r="F23" s="713"/>
      <c r="G23" s="714"/>
      <c r="H23" s="601"/>
      <c r="I23" s="712"/>
      <c r="J23" s="712"/>
      <c r="K23" s="712"/>
      <c r="L23" s="712"/>
      <c r="M23" s="712"/>
      <c r="N23" s="712"/>
      <c r="O23" s="712"/>
      <c r="P23" s="712"/>
      <c r="Q23" s="715">
        <v>161</v>
      </c>
      <c r="R23" s="514" t="s">
        <v>31</v>
      </c>
      <c r="S23" s="516" t="s">
        <v>32</v>
      </c>
      <c r="T23" s="717" t="b">
        <v>0</v>
      </c>
      <c r="U23" s="716"/>
      <c r="V23" s="716" t="s">
        <v>53</v>
      </c>
      <c r="W23" s="716"/>
      <c r="X23" s="716"/>
      <c r="Y23" s="716"/>
      <c r="Z23" s="716"/>
      <c r="AA23" s="716"/>
      <c r="AB23" s="716"/>
    </row>
    <row r="24" spans="1:28">
      <c r="A24" s="158"/>
      <c r="B24" s="158"/>
      <c r="C24" s="158"/>
      <c r="D24" s="158"/>
      <c r="E24" s="158"/>
      <c r="F24" s="236"/>
      <c r="G24" s="62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/>
      <c r="S24" s="162"/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236"/>
      <c r="G25" s="628"/>
      <c r="H25" s="159"/>
      <c r="I25" s="158"/>
      <c r="J25" s="158"/>
      <c r="K25" s="158"/>
      <c r="L25" s="158"/>
      <c r="M25" s="158"/>
      <c r="N25" s="158"/>
      <c r="O25" s="158"/>
      <c r="P25" s="158"/>
      <c r="Q25" s="160">
        <f>SUM(I25:P25)</f>
        <v>0</v>
      </c>
      <c r="R25" s="162"/>
      <c r="S25" s="162"/>
      <c r="T25" s="515" t="b">
        <v>0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5"/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81</v>
      </c>
      <c r="O26" s="164">
        <f>SUM(O19:O25)</f>
        <v>162</v>
      </c>
      <c r="P26" s="164">
        <f>SUM(P19:P25)</f>
        <v>401</v>
      </c>
      <c r="Q26" s="164">
        <f>SUM(Q19:Q25)</f>
        <v>805</v>
      </c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36"/>
      <c r="G28" s="736"/>
      <c r="H28" s="736"/>
      <c r="I28" s="736"/>
      <c r="J28" s="736"/>
      <c r="K28" s="736"/>
      <c r="L28" s="736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36"/>
      <c r="G29" s="736"/>
      <c r="H29" s="736"/>
      <c r="I29" s="736"/>
      <c r="J29" s="736"/>
      <c r="K29" s="736"/>
      <c r="L29" s="736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36"/>
      <c r="G30" s="736"/>
      <c r="H30" s="736"/>
      <c r="I30" s="736"/>
      <c r="J30" s="736"/>
      <c r="K30" s="736"/>
      <c r="L30" s="736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  <row r="31" spans="1:28" ht="28.5">
      <c r="A31" s="223" t="s">
        <v>41</v>
      </c>
      <c r="B31" s="225"/>
      <c r="C31" s="224"/>
      <c r="D31" s="230"/>
      <c r="E31" s="226"/>
      <c r="F31" s="227"/>
      <c r="G31" s="227"/>
      <c r="H31" s="228"/>
      <c r="I31" s="229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</row>
    <row r="36" spans="6:6">
      <c r="F36" s="681"/>
    </row>
  </sheetData>
  <mergeCells count="16">
    <mergeCell ref="A17:F17"/>
    <mergeCell ref="I17:Q17"/>
    <mergeCell ref="R17:Y17"/>
    <mergeCell ref="B28:C28"/>
    <mergeCell ref="E28:E30"/>
    <mergeCell ref="F28:L30"/>
    <mergeCell ref="B29:C29"/>
    <mergeCell ref="B30:C30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10">
    <cfRule type="containsText" dxfId="3040" priority="20" operator="containsText" text="Terminal 1">
      <formula>NOT(ISERROR(SEARCH("Terminal 1",Z10)))</formula>
    </cfRule>
    <cfRule type="containsText" dxfId="3039" priority="21" operator="containsText" text="OSCC">
      <formula>NOT(ISERROR(SEARCH("OSCC",Z10)))</formula>
    </cfRule>
    <cfRule type="containsText" dxfId="3038" priority="22" operator="containsText" text="GPC">
      <formula>NOT(ISERROR(SEARCH("GPC",Z10)))</formula>
    </cfRule>
    <cfRule type="containsText" dxfId="3037" priority="23" operator="containsText" text="Helsinki">
      <formula>NOT(ISERROR(SEARCH("Helsinki",Z10)))</formula>
    </cfRule>
  </conditionalFormatting>
  <conditionalFormatting sqref="W7:W9">
    <cfRule type="cellIs" dxfId="3036" priority="17" operator="equal">
      <formula>"LAST"</formula>
    </cfRule>
    <cfRule type="cellIs" dxfId="3035" priority="18" operator="equal">
      <formula>"FIRST"</formula>
    </cfRule>
    <cfRule type="cellIs" dxfId="3034" priority="19" operator="equal">
      <formula>"MIDDLE"</formula>
    </cfRule>
  </conditionalFormatting>
  <conditionalFormatting sqref="Z26">
    <cfRule type="containsText" dxfId="3033" priority="13" operator="containsText" text="Terminal 1">
      <formula>NOT(ISERROR(SEARCH("Terminal 1",Z26)))</formula>
    </cfRule>
    <cfRule type="containsText" dxfId="3032" priority="14" operator="containsText" text="OSCC">
      <formula>NOT(ISERROR(SEARCH("OSCC",Z26)))</formula>
    </cfRule>
    <cfRule type="containsText" dxfId="3031" priority="15" operator="containsText" text="GPC">
      <formula>NOT(ISERROR(SEARCH("GPC",Z26)))</formula>
    </cfRule>
    <cfRule type="containsText" dxfId="3030" priority="16" operator="containsText" text="Helsinki">
      <formula>NOT(ISERROR(SEARCH("Helsinki",Z26)))</formula>
    </cfRule>
  </conditionalFormatting>
  <conditionalFormatting sqref="W23:W25">
    <cfRule type="cellIs" dxfId="3029" priority="10" operator="equal">
      <formula>"LAST"</formula>
    </cfRule>
    <cfRule type="cellIs" dxfId="3028" priority="11" operator="equal">
      <formula>"FIRST"</formula>
    </cfRule>
    <cfRule type="cellIs" dxfId="3027" priority="12" operator="equal">
      <formula>"MIDDLE"</formula>
    </cfRule>
  </conditionalFormatting>
  <conditionalFormatting sqref="W3:W6">
    <cfRule type="cellIs" dxfId="3026" priority="7" operator="equal">
      <formula>"LAST"</formula>
    </cfRule>
    <cfRule type="cellIs" dxfId="3025" priority="8" operator="equal">
      <formula>"FIRST"</formula>
    </cfRule>
    <cfRule type="cellIs" dxfId="3024" priority="9" operator="equal">
      <formula>"MIDDLE"</formula>
    </cfRule>
  </conditionalFormatting>
  <conditionalFormatting sqref="W19:W21">
    <cfRule type="cellIs" dxfId="3023" priority="4" operator="equal">
      <formula>"LAST"</formula>
    </cfRule>
    <cfRule type="cellIs" dxfId="3022" priority="5" operator="equal">
      <formula>"FIRST"</formula>
    </cfRule>
    <cfRule type="cellIs" dxfId="3021" priority="6" operator="equal">
      <formula>"MIDDLE"</formula>
    </cfRule>
  </conditionalFormatting>
  <conditionalFormatting sqref="W22">
    <cfRule type="cellIs" dxfId="3020" priority="1" operator="equal">
      <formula>"LAST"</formula>
    </cfRule>
    <cfRule type="cellIs" dxfId="3019" priority="2" operator="equal">
      <formula>"FIRST"</formula>
    </cfRule>
    <cfRule type="cellIs" dxfId="3018" priority="3" operator="equal">
      <formula>"MIDDLE"</formula>
    </cfRule>
  </conditionalFormatting>
  <dataValidations count="2">
    <dataValidation type="list" allowBlank="1" showInputMessage="1" showErrorMessage="1" sqref="W3:W9 W19:W25" xr:uid="{7584B86A-A6CA-4110-90C6-7D91ED3908F6}">
      <formula1>"FIRST, MIDDLE, LAST"</formula1>
    </dataValidation>
    <dataValidation type="list" showInputMessage="1" showErrorMessage="1" sqref="Z10 Z26" xr:uid="{ECBDEA2B-2B2E-4408-A529-7629B9247E85}">
      <formula1>"GPC, OSCC, Terminal 1, Helsinki"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2CD2E-D759-443E-A934-5BB26F8BB417}">
  <sheetPr>
    <tabColor rgb="FFFF0000"/>
  </sheetPr>
  <dimension ref="A1:AB29"/>
  <sheetViews>
    <sheetView workbookViewId="0">
      <selection activeCell="H5" sqref="H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435</v>
      </c>
      <c r="B3" s="158" t="s">
        <v>360</v>
      </c>
      <c r="C3" s="158" t="s">
        <v>436</v>
      </c>
      <c r="D3" s="158" t="s">
        <v>437</v>
      </c>
      <c r="E3" s="244" t="s">
        <v>438</v>
      </c>
      <c r="F3" s="236">
        <v>16.8</v>
      </c>
      <c r="G3" s="628">
        <v>120050</v>
      </c>
      <c r="H3" s="159"/>
      <c r="I3" s="158"/>
      <c r="J3" s="158"/>
      <c r="K3" s="158"/>
      <c r="L3" s="158"/>
      <c r="M3" s="158"/>
      <c r="N3" s="158"/>
      <c r="O3" s="158"/>
      <c r="P3" s="158">
        <v>54</v>
      </c>
      <c r="Q3" s="160">
        <f>SUM(I3:P3)</f>
        <v>54</v>
      </c>
      <c r="R3" s="514" t="s">
        <v>33</v>
      </c>
      <c r="S3" s="516" t="s">
        <v>32</v>
      </c>
      <c r="T3" s="515" t="b">
        <v>0</v>
      </c>
      <c r="U3" s="206">
        <v>0.33333333333333331</v>
      </c>
      <c r="V3" s="162" t="s">
        <v>53</v>
      </c>
      <c r="W3" s="162"/>
      <c r="X3" s="162" t="s">
        <v>406</v>
      </c>
      <c r="Y3" s="162"/>
      <c r="Z3" s="162"/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54</v>
      </c>
      <c r="Q10" s="164">
        <f>SUM(Q3:Q9)</f>
        <v>54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017" priority="7" operator="containsText" text="Terminal 1">
      <formula>NOT(ISERROR(SEARCH("Terminal 1",Z10)))</formula>
    </cfRule>
    <cfRule type="containsText" dxfId="3016" priority="8" operator="containsText" text="OSCC">
      <formula>NOT(ISERROR(SEARCH("OSCC",Z10)))</formula>
    </cfRule>
    <cfRule type="containsText" dxfId="3015" priority="9" operator="containsText" text="GPC">
      <formula>NOT(ISERROR(SEARCH("GPC",Z10)))</formula>
    </cfRule>
    <cfRule type="containsText" dxfId="3014" priority="10" operator="containsText" text="Helsinki">
      <formula>NOT(ISERROR(SEARCH("Helsinki",Z10)))</formula>
    </cfRule>
  </conditionalFormatting>
  <conditionalFormatting sqref="W3:W9">
    <cfRule type="cellIs" dxfId="3013" priority="4" operator="equal">
      <formula>"LAST"</formula>
    </cfRule>
    <cfRule type="cellIs" dxfId="3012" priority="5" operator="equal">
      <formula>"FIRST"</formula>
    </cfRule>
    <cfRule type="cellIs" dxfId="3011" priority="6" operator="equal">
      <formula>"MIDDLE"</formula>
    </cfRule>
  </conditionalFormatting>
  <conditionalFormatting sqref="W18:W24">
    <cfRule type="cellIs" dxfId="3010" priority="1" operator="equal">
      <formula>"LAST"</formula>
    </cfRule>
    <cfRule type="cellIs" dxfId="3009" priority="2" operator="equal">
      <formula>"FIRST"</formula>
    </cfRule>
    <cfRule type="cellIs" dxfId="3008" priority="3" operator="equal">
      <formula>"MIDDLE"</formula>
    </cfRule>
  </conditionalFormatting>
  <dataValidations count="2">
    <dataValidation type="list" allowBlank="1" showInputMessage="1" showErrorMessage="1" sqref="W3:W9 W18:W24" xr:uid="{CD566D56-6E36-466E-BC09-79848F9827E9}">
      <formula1>"FIRST, MIDDLE, LAST"</formula1>
    </dataValidation>
    <dataValidation type="list" showInputMessage="1" showErrorMessage="1" sqref="Z10 Z25" xr:uid="{C90EA4F2-5684-4FC1-8762-A21A8721B7E2}">
      <formula1>"GPC, OSCC, Terminal 1, Helsinki"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5D2C-9FA1-4D02-A4BD-F27A4EF45C18}">
  <sheetPr>
    <tabColor rgb="FF0070C0"/>
  </sheetPr>
  <dimension ref="A1:AB13"/>
  <sheetViews>
    <sheetView tabSelected="1" workbookViewId="0">
      <selection activeCell="W7" sqref="W7"/>
    </sheetView>
  </sheetViews>
  <sheetFormatPr defaultRowHeight="15"/>
  <cols>
    <col min="1" max="1" width="15" bestFit="1" customWidth="1"/>
    <col min="2" max="2" width="9.42578125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36">
      <c r="A3" s="158" t="s">
        <v>79</v>
      </c>
      <c r="B3" s="158" t="s">
        <v>66</v>
      </c>
      <c r="C3" s="158" t="s">
        <v>80</v>
      </c>
      <c r="D3" s="158" t="s">
        <v>81</v>
      </c>
      <c r="E3" s="158" t="s">
        <v>82</v>
      </c>
      <c r="F3" s="236">
        <v>12.9</v>
      </c>
      <c r="G3" s="628"/>
      <c r="H3" s="159" t="s">
        <v>83</v>
      </c>
      <c r="I3" s="158"/>
      <c r="J3" s="158"/>
      <c r="K3" s="158"/>
      <c r="L3" s="158"/>
      <c r="M3" s="158">
        <v>131</v>
      </c>
      <c r="N3" s="158">
        <v>28</v>
      </c>
      <c r="O3" s="158">
        <v>2</v>
      </c>
      <c r="P3" s="158"/>
      <c r="Q3" s="160">
        <f>SUM(I3:P3)</f>
        <v>161</v>
      </c>
      <c r="R3" s="514" t="s">
        <v>31</v>
      </c>
      <c r="S3" s="516" t="s">
        <v>32</v>
      </c>
      <c r="T3" s="653" t="b">
        <v>1</v>
      </c>
      <c r="U3" s="206">
        <v>0.25</v>
      </c>
      <c r="V3" s="162" t="s">
        <v>53</v>
      </c>
      <c r="W3" s="162" t="s">
        <v>60</v>
      </c>
      <c r="X3" s="162" t="s">
        <v>84</v>
      </c>
      <c r="Y3" s="162"/>
      <c r="Z3" s="162"/>
      <c r="AA3" s="162"/>
      <c r="AB3" s="162"/>
    </row>
    <row r="4" spans="1:28" ht="36">
      <c r="A4" s="158" t="s">
        <v>85</v>
      </c>
      <c r="B4" s="158" t="s">
        <v>66</v>
      </c>
      <c r="C4" s="158" t="s">
        <v>86</v>
      </c>
      <c r="D4" s="158" t="s">
        <v>81</v>
      </c>
      <c r="E4" s="158" t="s">
        <v>82</v>
      </c>
      <c r="F4" s="236">
        <v>12.9</v>
      </c>
      <c r="G4" s="628"/>
      <c r="H4" s="159" t="s">
        <v>83</v>
      </c>
      <c r="I4" s="158"/>
      <c r="J4" s="158"/>
      <c r="K4" s="158"/>
      <c r="L4" s="158"/>
      <c r="M4" s="158">
        <v>131</v>
      </c>
      <c r="N4" s="158">
        <v>28</v>
      </c>
      <c r="O4" s="158">
        <v>2</v>
      </c>
      <c r="P4" s="158"/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53</v>
      </c>
      <c r="W4" s="162" t="s">
        <v>60</v>
      </c>
      <c r="X4" s="162" t="s">
        <v>84</v>
      </c>
      <c r="Y4" s="162"/>
      <c r="Z4" s="162"/>
      <c r="AA4" s="162"/>
      <c r="AB4" s="162"/>
    </row>
    <row r="5" spans="1:28" ht="36">
      <c r="A5" s="158" t="s">
        <v>61</v>
      </c>
      <c r="B5" s="158" t="s">
        <v>66</v>
      </c>
      <c r="C5" s="158" t="s">
        <v>87</v>
      </c>
      <c r="D5" s="158" t="s">
        <v>81</v>
      </c>
      <c r="E5" s="158" t="s">
        <v>82</v>
      </c>
      <c r="F5" s="236">
        <v>12.9</v>
      </c>
      <c r="G5" s="628"/>
      <c r="H5" s="159" t="s">
        <v>88</v>
      </c>
      <c r="I5" s="158"/>
      <c r="J5" s="158"/>
      <c r="K5" s="158"/>
      <c r="L5" s="158"/>
      <c r="M5" s="158">
        <v>122</v>
      </c>
      <c r="N5" s="158">
        <v>35</v>
      </c>
      <c r="O5" s="158">
        <v>4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53</v>
      </c>
      <c r="W5" s="162" t="s">
        <v>60</v>
      </c>
      <c r="X5" s="162" t="s">
        <v>84</v>
      </c>
      <c r="Y5" s="162"/>
      <c r="Z5" s="162"/>
      <c r="AA5" s="162"/>
      <c r="AB5" s="162"/>
    </row>
    <row r="6" spans="1:28" ht="36">
      <c r="A6" s="158" t="s">
        <v>63</v>
      </c>
      <c r="B6" s="158" t="s">
        <v>89</v>
      </c>
      <c r="C6" s="158" t="s">
        <v>90</v>
      </c>
      <c r="D6" s="158" t="s">
        <v>51</v>
      </c>
      <c r="E6" s="158" t="s">
        <v>91</v>
      </c>
      <c r="F6" s="236">
        <v>9</v>
      </c>
      <c r="G6" s="628"/>
      <c r="H6" s="159" t="s">
        <v>83</v>
      </c>
      <c r="I6" s="158"/>
      <c r="J6" s="158"/>
      <c r="K6" s="158"/>
      <c r="L6" s="158"/>
      <c r="M6" s="158">
        <v>122</v>
      </c>
      <c r="N6" s="158">
        <v>34</v>
      </c>
      <c r="O6" s="158">
        <v>5</v>
      </c>
      <c r="P6" s="158"/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53</v>
      </c>
      <c r="W6" s="162" t="s">
        <v>60</v>
      </c>
      <c r="X6" s="162" t="s">
        <v>92</v>
      </c>
      <c r="Y6" s="162"/>
      <c r="Z6" s="162"/>
      <c r="AA6" s="162"/>
      <c r="AB6" s="162"/>
    </row>
    <row r="7" spans="1:28">
      <c r="A7" s="211" t="s">
        <v>93</v>
      </c>
      <c r="B7" s="211" t="s">
        <v>94</v>
      </c>
      <c r="C7" s="211" t="s">
        <v>95</v>
      </c>
      <c r="D7" s="211" t="s">
        <v>96</v>
      </c>
      <c r="E7" s="211" t="s">
        <v>97</v>
      </c>
      <c r="F7" s="337">
        <v>11.9</v>
      </c>
      <c r="G7" s="630">
        <v>122695</v>
      </c>
      <c r="H7" s="261"/>
      <c r="I7" s="211"/>
      <c r="J7" s="211">
        <v>161</v>
      </c>
      <c r="K7" s="211"/>
      <c r="L7" s="211"/>
      <c r="M7" s="211"/>
      <c r="N7" s="211"/>
      <c r="O7" s="211"/>
      <c r="P7" s="211"/>
      <c r="Q7" s="262">
        <f>SUM(I7:P7)</f>
        <v>161</v>
      </c>
      <c r="R7" s="549" t="s">
        <v>33</v>
      </c>
      <c r="S7" s="263" t="s">
        <v>98</v>
      </c>
      <c r="T7" s="627" t="b">
        <v>0</v>
      </c>
      <c r="U7" s="206">
        <v>0.29166666666666669</v>
      </c>
      <c r="V7" s="263" t="s">
        <v>59</v>
      </c>
      <c r="W7" s="263" t="s">
        <v>54</v>
      </c>
      <c r="X7" s="263" t="s">
        <v>99</v>
      </c>
      <c r="Y7" s="263"/>
      <c r="Z7" s="263"/>
      <c r="AA7" s="263"/>
      <c r="AB7" s="263"/>
    </row>
    <row r="8" spans="1:28">
      <c r="A8" s="164" t="s">
        <v>19</v>
      </c>
      <c r="B8" s="165"/>
      <c r="C8" s="165"/>
      <c r="D8" s="165"/>
      <c r="E8" s="164"/>
      <c r="F8" s="165"/>
      <c r="G8" s="165"/>
      <c r="H8" s="165"/>
      <c r="I8" s="164">
        <f>SUM(I3:I6)</f>
        <v>0</v>
      </c>
      <c r="J8" s="164">
        <f>SUM(J3:J7)</f>
        <v>161</v>
      </c>
      <c r="K8" s="164">
        <f>SUM(K3:K6)</f>
        <v>0</v>
      </c>
      <c r="L8" s="164">
        <f>SUM(L3:L6)</f>
        <v>0</v>
      </c>
      <c r="M8" s="164">
        <f>SUM(M3:M6)</f>
        <v>506</v>
      </c>
      <c r="N8" s="164">
        <f>SUM(N3:N6)</f>
        <v>125</v>
      </c>
      <c r="O8" s="164">
        <f>SUM(O3:O6)</f>
        <v>13</v>
      </c>
      <c r="P8" s="164">
        <f>SUM(P3:P6)</f>
        <v>0</v>
      </c>
      <c r="Q8" s="164">
        <f>SUM(Q3:Q7)</f>
        <v>805</v>
      </c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</row>
    <row r="10" spans="1:28">
      <c r="A10" s="240" t="s">
        <v>35</v>
      </c>
      <c r="B10" s="734" t="s">
        <v>36</v>
      </c>
      <c r="C10" s="734"/>
      <c r="D10" s="237"/>
      <c r="E10" s="735" t="s">
        <v>37</v>
      </c>
      <c r="F10" s="736"/>
      <c r="G10" s="736"/>
      <c r="H10" s="736"/>
      <c r="I10" s="736"/>
      <c r="J10" s="736"/>
      <c r="K10" s="736"/>
      <c r="L10" s="736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8">
      <c r="A11" s="241" t="s">
        <v>38</v>
      </c>
      <c r="B11" s="737" t="s">
        <v>39</v>
      </c>
      <c r="C11" s="737"/>
      <c r="D11" s="237"/>
      <c r="E11" s="735"/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2" t="s">
        <v>40</v>
      </c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 ht="19.5" customHeight="1">
      <c r="A13" s="223" t="s">
        <v>41</v>
      </c>
      <c r="B13" s="225"/>
      <c r="C13" s="224"/>
      <c r="D13" s="230"/>
      <c r="E13" s="226"/>
      <c r="F13" s="227"/>
      <c r="G13" s="227"/>
      <c r="H13" s="228"/>
      <c r="I13" s="229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</row>
  </sheetData>
  <mergeCells count="8">
    <mergeCell ref="A1:F1"/>
    <mergeCell ref="I1:Q1"/>
    <mergeCell ref="R1:Y1"/>
    <mergeCell ref="B10:C10"/>
    <mergeCell ref="E10:E12"/>
    <mergeCell ref="F10:L12"/>
    <mergeCell ref="B11:C11"/>
    <mergeCell ref="B12:C12"/>
  </mergeCells>
  <conditionalFormatting sqref="Z8">
    <cfRule type="containsText" dxfId="3273" priority="7" operator="containsText" text="Terminal 1">
      <formula>NOT(ISERROR(SEARCH("Terminal 1",Z8)))</formula>
    </cfRule>
    <cfRule type="containsText" dxfId="3272" priority="8" operator="containsText" text="OSCC">
      <formula>NOT(ISERROR(SEARCH("OSCC",Z8)))</formula>
    </cfRule>
    <cfRule type="containsText" dxfId="3271" priority="9" operator="containsText" text="GPC">
      <formula>NOT(ISERROR(SEARCH("GPC",Z8)))</formula>
    </cfRule>
    <cfRule type="containsText" dxfId="3270" priority="10" operator="containsText" text="Helsinki">
      <formula>NOT(ISERROR(SEARCH("Helsinki",Z8)))</formula>
    </cfRule>
  </conditionalFormatting>
  <conditionalFormatting sqref="W3:W7">
    <cfRule type="cellIs" dxfId="3269" priority="4" operator="equal">
      <formula>"LAST"</formula>
    </cfRule>
    <cfRule type="cellIs" dxfId="3268" priority="5" operator="equal">
      <formula>"FIRST"</formula>
    </cfRule>
    <cfRule type="cellIs" dxfId="3267" priority="6" operator="equal">
      <formula>"MIDDLE"</formula>
    </cfRule>
  </conditionalFormatting>
  <dataValidations count="2">
    <dataValidation type="list" showInputMessage="1" showErrorMessage="1" sqref="Z8" xr:uid="{F3A0C88E-CCB8-42FA-B162-23D7C9BEF856}">
      <formula1>"GPC, OSCC, Terminal 1, Helsinki"</formula1>
    </dataValidation>
    <dataValidation type="list" allowBlank="1" showInputMessage="1" showErrorMessage="1" sqref="W3:W7" xr:uid="{676F46E9-0519-479A-AE39-1599FBC904BD}">
      <formula1>"FIRST, MIDDLE, LAST"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2B0F-EE00-4BB4-9AC4-44E90DB1D8E3}">
  <sheetPr>
    <tabColor theme="5" tint="-0.249977111117893"/>
  </sheetPr>
  <dimension ref="A1:AB29"/>
  <sheetViews>
    <sheetView topLeftCell="B1" workbookViewId="0">
      <selection activeCell="V8" sqref="V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439</v>
      </c>
      <c r="D3" s="158" t="s">
        <v>362</v>
      </c>
      <c r="E3" s="158" t="s">
        <v>440</v>
      </c>
      <c r="F3" s="236">
        <v>16.8</v>
      </c>
      <c r="G3" s="628">
        <v>119880</v>
      </c>
      <c r="H3" s="159"/>
      <c r="I3" s="158"/>
      <c r="J3" s="158"/>
      <c r="K3" s="158"/>
      <c r="L3" s="158"/>
      <c r="M3" s="158"/>
      <c r="N3" s="158"/>
      <c r="O3" s="158"/>
      <c r="P3" s="158">
        <v>54</v>
      </c>
      <c r="Q3" s="160">
        <f>SUM(I3:P3)</f>
        <v>54</v>
      </c>
      <c r="R3" s="514" t="s">
        <v>33</v>
      </c>
      <c r="S3" s="516" t="s">
        <v>32</v>
      </c>
      <c r="T3" s="515" t="b">
        <v>0</v>
      </c>
      <c r="U3" s="206">
        <v>0.33333333333333331</v>
      </c>
      <c r="V3" s="162" t="s">
        <v>53</v>
      </c>
      <c r="W3" s="162"/>
      <c r="X3" s="162" t="s">
        <v>355</v>
      </c>
      <c r="Y3" s="162"/>
      <c r="Z3" s="162">
        <v>1020564</v>
      </c>
      <c r="AA3" s="162"/>
      <c r="AB3" s="162"/>
    </row>
    <row r="4" spans="1:28" ht="36">
      <c r="A4" s="158" t="s">
        <v>349</v>
      </c>
      <c r="B4" s="158" t="s">
        <v>66</v>
      </c>
      <c r="C4" s="158" t="s">
        <v>441</v>
      </c>
      <c r="D4" s="158" t="s">
        <v>338</v>
      </c>
      <c r="E4" s="158" t="s">
        <v>442</v>
      </c>
      <c r="F4" s="236">
        <v>11.3</v>
      </c>
      <c r="G4" s="628">
        <v>119877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6">
        <v>0.33333333333333331</v>
      </c>
      <c r="V4" s="162" t="s">
        <v>53</v>
      </c>
      <c r="W4" s="162"/>
      <c r="X4" s="162" t="s">
        <v>355</v>
      </c>
      <c r="Y4" s="162"/>
      <c r="Z4" s="162">
        <v>1020565</v>
      </c>
      <c r="AA4" s="162" t="s">
        <v>443</v>
      </c>
      <c r="AB4" s="162"/>
    </row>
    <row r="5" spans="1:28" ht="36">
      <c r="A5" s="158" t="s">
        <v>349</v>
      </c>
      <c r="B5" s="158" t="s">
        <v>66</v>
      </c>
      <c r="C5" s="158" t="s">
        <v>444</v>
      </c>
      <c r="D5" s="158" t="s">
        <v>338</v>
      </c>
      <c r="E5" s="158" t="s">
        <v>442</v>
      </c>
      <c r="F5" s="236">
        <v>11.3</v>
      </c>
      <c r="G5" s="628">
        <v>119878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6">
        <v>0.33333333333333331</v>
      </c>
      <c r="V5" s="162" t="s">
        <v>53</v>
      </c>
      <c r="W5" s="162"/>
      <c r="X5" s="162" t="s">
        <v>355</v>
      </c>
      <c r="Y5" s="162"/>
      <c r="Z5" s="162">
        <v>1020566</v>
      </c>
      <c r="AA5" s="162" t="s">
        <v>443</v>
      </c>
      <c r="AB5" s="162"/>
    </row>
    <row r="6" spans="1:28" ht="36">
      <c r="A6" s="158" t="s">
        <v>349</v>
      </c>
      <c r="B6" s="158" t="s">
        <v>66</v>
      </c>
      <c r="C6" s="158" t="s">
        <v>445</v>
      </c>
      <c r="D6" s="158" t="s">
        <v>180</v>
      </c>
      <c r="E6" s="244" t="s">
        <v>446</v>
      </c>
      <c r="F6" s="236">
        <v>11.8</v>
      </c>
      <c r="G6" s="628">
        <v>119882</v>
      </c>
      <c r="H6" s="159"/>
      <c r="I6" s="158"/>
      <c r="J6" s="158"/>
      <c r="K6" s="158"/>
      <c r="L6" s="158"/>
      <c r="M6" s="158"/>
      <c r="N6" s="158"/>
      <c r="O6" s="158"/>
      <c r="P6" s="158">
        <v>240</v>
      </c>
      <c r="Q6" s="160">
        <f>SUM(I6:P6)</f>
        <v>240</v>
      </c>
      <c r="R6" s="514" t="s">
        <v>31</v>
      </c>
      <c r="S6" s="516" t="s">
        <v>32</v>
      </c>
      <c r="T6" s="515" t="b">
        <v>0</v>
      </c>
      <c r="U6" s="206">
        <v>0.33333333333333331</v>
      </c>
      <c r="V6" s="162" t="s">
        <v>59</v>
      </c>
      <c r="W6" s="162"/>
      <c r="X6" s="162" t="s">
        <v>355</v>
      </c>
      <c r="Y6" s="162"/>
      <c r="Z6" s="162">
        <v>1020567</v>
      </c>
      <c r="AA6" s="162" t="s">
        <v>447</v>
      </c>
      <c r="AB6" s="162"/>
    </row>
    <row r="7" spans="1:28" ht="36">
      <c r="A7" s="158" t="s">
        <v>349</v>
      </c>
      <c r="B7" s="158" t="s">
        <v>66</v>
      </c>
      <c r="C7" s="158" t="s">
        <v>448</v>
      </c>
      <c r="D7" s="158" t="s">
        <v>180</v>
      </c>
      <c r="E7" s="244" t="s">
        <v>446</v>
      </c>
      <c r="F7" s="236">
        <v>12.5</v>
      </c>
      <c r="G7" s="628">
        <v>119883</v>
      </c>
      <c r="H7" s="159"/>
      <c r="I7" s="158"/>
      <c r="J7" s="158"/>
      <c r="K7" s="158"/>
      <c r="L7" s="158"/>
      <c r="M7" s="158"/>
      <c r="N7" s="158"/>
      <c r="O7" s="158"/>
      <c r="P7" s="158">
        <v>84</v>
      </c>
      <c r="Q7" s="160">
        <f>SUM(I7:P7)</f>
        <v>84</v>
      </c>
      <c r="R7" s="514" t="s">
        <v>31</v>
      </c>
      <c r="S7" s="516" t="s">
        <v>32</v>
      </c>
      <c r="T7" s="515" t="b">
        <v>0</v>
      </c>
      <c r="U7" s="206">
        <v>0.33333333333333331</v>
      </c>
      <c r="V7" s="162" t="s">
        <v>59</v>
      </c>
      <c r="W7" s="162"/>
      <c r="X7" s="162" t="s">
        <v>355</v>
      </c>
      <c r="Y7" s="162"/>
      <c r="Z7" s="162">
        <v>1020568</v>
      </c>
      <c r="AA7" s="162" t="s">
        <v>449</v>
      </c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858</v>
      </c>
      <c r="Q10" s="164">
        <f>SUM(Q3:Q9)</f>
        <v>858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007" priority="7" operator="containsText" text="Terminal 1">
      <formula>NOT(ISERROR(SEARCH("Terminal 1",Z10)))</formula>
    </cfRule>
    <cfRule type="containsText" dxfId="3006" priority="8" operator="containsText" text="OSCC">
      <formula>NOT(ISERROR(SEARCH("OSCC",Z10)))</formula>
    </cfRule>
    <cfRule type="containsText" dxfId="3005" priority="9" operator="containsText" text="GPC">
      <formula>NOT(ISERROR(SEARCH("GPC",Z10)))</formula>
    </cfRule>
    <cfRule type="containsText" dxfId="3004" priority="10" operator="containsText" text="Helsinki">
      <formula>NOT(ISERROR(SEARCH("Helsinki",Z10)))</formula>
    </cfRule>
  </conditionalFormatting>
  <conditionalFormatting sqref="W3:W9">
    <cfRule type="cellIs" dxfId="3003" priority="4" operator="equal">
      <formula>"LAST"</formula>
    </cfRule>
    <cfRule type="cellIs" dxfId="3002" priority="5" operator="equal">
      <formula>"FIRST"</formula>
    </cfRule>
    <cfRule type="cellIs" dxfId="3001" priority="6" operator="equal">
      <formula>"MIDDLE"</formula>
    </cfRule>
  </conditionalFormatting>
  <conditionalFormatting sqref="W18:W24">
    <cfRule type="cellIs" dxfId="3000" priority="1" operator="equal">
      <formula>"LAST"</formula>
    </cfRule>
    <cfRule type="cellIs" dxfId="2999" priority="2" operator="equal">
      <formula>"FIRST"</formula>
    </cfRule>
    <cfRule type="cellIs" dxfId="2998" priority="3" operator="equal">
      <formula>"MIDDLE"</formula>
    </cfRule>
  </conditionalFormatting>
  <dataValidations count="2">
    <dataValidation type="list" showInputMessage="1" showErrorMessage="1" sqref="Z10 Z25" xr:uid="{61000B97-2AE0-40D5-AF96-F8ED5315798F}">
      <formula1>"GPC, OSCC, Terminal 1, Helsinki"</formula1>
    </dataValidation>
    <dataValidation type="list" allowBlank="1" showInputMessage="1" showErrorMessage="1" sqref="W18:W24 W3:W9" xr:uid="{142E45B9-2605-4276-B32B-16762EF717EA}">
      <formula1>"FIRST, MIDDLE, LAST"</formula1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CC24-3EBA-4477-A433-F1DC052E2FC5}">
  <sheetPr>
    <tabColor theme="5" tint="-0.249977111117893"/>
  </sheetPr>
  <dimension ref="A1:AB29"/>
  <sheetViews>
    <sheetView workbookViewId="0">
      <selection activeCell="C3" sqref="C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3.8554687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207" t="s">
        <v>450</v>
      </c>
      <c r="D3" s="207" t="s">
        <v>451</v>
      </c>
      <c r="E3" s="207" t="s">
        <v>452</v>
      </c>
      <c r="F3" s="236">
        <v>15.6</v>
      </c>
      <c r="G3" s="628">
        <v>119743</v>
      </c>
      <c r="H3" s="159"/>
      <c r="I3" s="158"/>
      <c r="J3" s="158"/>
      <c r="K3" s="158"/>
      <c r="L3" s="158"/>
      <c r="M3" s="158"/>
      <c r="N3" s="158"/>
      <c r="O3" s="158"/>
      <c r="P3" s="158">
        <v>81</v>
      </c>
      <c r="Q3" s="160">
        <f>SUM(I3:P3)</f>
        <v>81</v>
      </c>
      <c r="R3" s="514" t="s">
        <v>33</v>
      </c>
      <c r="S3" s="516" t="s">
        <v>32</v>
      </c>
      <c r="T3" s="515" t="b">
        <v>0</v>
      </c>
      <c r="U3" s="708">
        <v>0.25</v>
      </c>
      <c r="V3" s="254" t="s">
        <v>59</v>
      </c>
      <c r="W3" s="162"/>
      <c r="X3" s="162" t="s">
        <v>453</v>
      </c>
      <c r="Y3" s="162"/>
      <c r="Z3" s="162">
        <v>1020500</v>
      </c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81</v>
      </c>
      <c r="Q10" s="164">
        <f>SUM(Q3:Q9)</f>
        <v>81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997" priority="7" operator="containsText" text="Terminal 1">
      <formula>NOT(ISERROR(SEARCH("Terminal 1",Z10)))</formula>
    </cfRule>
    <cfRule type="containsText" dxfId="2996" priority="8" operator="containsText" text="OSCC">
      <formula>NOT(ISERROR(SEARCH("OSCC",Z10)))</formula>
    </cfRule>
    <cfRule type="containsText" dxfId="2995" priority="9" operator="containsText" text="GPC">
      <formula>NOT(ISERROR(SEARCH("GPC",Z10)))</formula>
    </cfRule>
    <cfRule type="containsText" dxfId="2994" priority="10" operator="containsText" text="Helsinki">
      <formula>NOT(ISERROR(SEARCH("Helsinki",Z10)))</formula>
    </cfRule>
  </conditionalFormatting>
  <conditionalFormatting sqref="W3:W9">
    <cfRule type="cellIs" dxfId="2993" priority="4" operator="equal">
      <formula>"LAST"</formula>
    </cfRule>
    <cfRule type="cellIs" dxfId="2992" priority="5" operator="equal">
      <formula>"FIRST"</formula>
    </cfRule>
    <cfRule type="cellIs" dxfId="2991" priority="6" operator="equal">
      <formula>"MIDDLE"</formula>
    </cfRule>
  </conditionalFormatting>
  <conditionalFormatting sqref="W18:W24">
    <cfRule type="cellIs" dxfId="2990" priority="1" operator="equal">
      <formula>"LAST"</formula>
    </cfRule>
    <cfRule type="cellIs" dxfId="2989" priority="2" operator="equal">
      <formula>"FIRST"</formula>
    </cfRule>
    <cfRule type="cellIs" dxfId="2988" priority="3" operator="equal">
      <formula>"MIDDLE"</formula>
    </cfRule>
  </conditionalFormatting>
  <dataValidations count="2">
    <dataValidation type="list" allowBlank="1" showInputMessage="1" showErrorMessage="1" sqref="W3:W9 W18:W24" xr:uid="{9C01D6F4-6710-4C91-9BB8-D43B71994B9D}">
      <formula1>"FIRST, MIDDLE, LAST"</formula1>
    </dataValidation>
    <dataValidation type="list" showInputMessage="1" showErrorMessage="1" sqref="Z10 Z25" xr:uid="{D8A0150E-14B5-463D-B9C5-356010F647E5}">
      <formula1>"GPC, OSCC, Terminal 1, Helsinki"</formula1>
    </dataValidation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3327-6FEA-4428-8EF2-336A9C26F401}">
  <sheetPr>
    <tabColor rgb="FFC08FC9"/>
  </sheetPr>
  <dimension ref="A1:AB29"/>
  <sheetViews>
    <sheetView topLeftCell="E1" workbookViewId="0">
      <selection activeCell="Y14" sqref="Y1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6.5703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10.28515625" customWidth="1"/>
    <col min="23" max="23" width="12.5703125" bestFit="1" customWidth="1"/>
    <col min="24" max="24" width="14" customWidth="1"/>
    <col min="25" max="25" width="10.28515625" bestFit="1" customWidth="1"/>
    <col min="26" max="26" width="12.42578125" customWidth="1"/>
    <col min="27" max="27" width="14.28515625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454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455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187</v>
      </c>
      <c r="B3" s="158" t="s">
        <v>456</v>
      </c>
      <c r="C3" s="258" t="s">
        <v>457</v>
      </c>
      <c r="D3" s="158" t="s">
        <v>458</v>
      </c>
      <c r="E3" s="158" t="s">
        <v>459</v>
      </c>
      <c r="F3" s="236">
        <v>12.5</v>
      </c>
      <c r="G3" s="628">
        <v>119858</v>
      </c>
      <c r="H3" s="159"/>
      <c r="I3" s="158"/>
      <c r="J3" s="158"/>
      <c r="K3" s="158"/>
      <c r="L3" s="158"/>
      <c r="M3" s="207">
        <v>161</v>
      </c>
      <c r="N3" s="158"/>
      <c r="O3" s="158"/>
      <c r="P3" s="158"/>
      <c r="Q3" s="160">
        <f>SUM(I3:P3)</f>
        <v>161</v>
      </c>
      <c r="R3" s="162" t="s">
        <v>33</v>
      </c>
      <c r="S3" s="291" t="s">
        <v>460</v>
      </c>
      <c r="T3" s="515" t="b">
        <v>0</v>
      </c>
      <c r="U3" s="206">
        <v>0.29166666666666669</v>
      </c>
      <c r="V3" s="162" t="s">
        <v>255</v>
      </c>
      <c r="W3" s="162" t="s">
        <v>54</v>
      </c>
      <c r="X3" s="162" t="s">
        <v>432</v>
      </c>
      <c r="Y3" s="162"/>
      <c r="Z3" s="162">
        <v>1020536</v>
      </c>
      <c r="AA3" s="745" t="s">
        <v>433</v>
      </c>
      <c r="AB3" s="162"/>
    </row>
    <row r="4" spans="1:28">
      <c r="A4" s="158" t="s">
        <v>187</v>
      </c>
      <c r="B4" s="158" t="s">
        <v>456</v>
      </c>
      <c r="C4" s="258" t="s">
        <v>457</v>
      </c>
      <c r="D4" s="158" t="s">
        <v>458</v>
      </c>
      <c r="E4" s="158" t="s">
        <v>459</v>
      </c>
      <c r="F4" s="236">
        <v>12.5</v>
      </c>
      <c r="G4" s="628">
        <v>119858</v>
      </c>
      <c r="H4" s="159"/>
      <c r="I4" s="158"/>
      <c r="J4" s="158"/>
      <c r="K4" s="158"/>
      <c r="L4" s="158"/>
      <c r="M4" s="207">
        <v>161</v>
      </c>
      <c r="N4" s="158"/>
      <c r="O4" s="158"/>
      <c r="P4" s="158"/>
      <c r="Q4" s="160">
        <f>SUM(I4:P4)</f>
        <v>161</v>
      </c>
      <c r="R4" s="162" t="s">
        <v>33</v>
      </c>
      <c r="S4" s="291" t="s">
        <v>460</v>
      </c>
      <c r="T4" s="515" t="b">
        <v>0</v>
      </c>
      <c r="U4" s="206">
        <v>0.29166666666666669</v>
      </c>
      <c r="V4" s="162" t="s">
        <v>255</v>
      </c>
      <c r="W4" s="162" t="s">
        <v>54</v>
      </c>
      <c r="X4" s="162" t="s">
        <v>432</v>
      </c>
      <c r="Y4" s="162"/>
      <c r="Z4" s="162">
        <v>1020536</v>
      </c>
      <c r="AA4" s="746"/>
      <c r="AB4" s="162"/>
    </row>
    <row r="5" spans="1:28">
      <c r="A5" s="158" t="s">
        <v>187</v>
      </c>
      <c r="B5" s="158" t="s">
        <v>456</v>
      </c>
      <c r="C5" s="258" t="s">
        <v>457</v>
      </c>
      <c r="D5" s="158" t="s">
        <v>458</v>
      </c>
      <c r="E5" s="158" t="s">
        <v>459</v>
      </c>
      <c r="F5" s="236">
        <v>12.5</v>
      </c>
      <c r="G5" s="628">
        <v>119858</v>
      </c>
      <c r="H5" s="159"/>
      <c r="I5" s="158"/>
      <c r="J5" s="158"/>
      <c r="K5" s="158"/>
      <c r="L5" s="158"/>
      <c r="M5" s="158"/>
      <c r="N5" s="207">
        <v>161</v>
      </c>
      <c r="O5" s="158"/>
      <c r="P5" s="158"/>
      <c r="Q5" s="160">
        <f>SUM(I5:P5)</f>
        <v>161</v>
      </c>
      <c r="R5" s="162" t="s">
        <v>33</v>
      </c>
      <c r="S5" s="291" t="s">
        <v>460</v>
      </c>
      <c r="T5" s="515" t="b">
        <v>0</v>
      </c>
      <c r="U5" s="206">
        <v>0.29166666666666669</v>
      </c>
      <c r="V5" s="162" t="s">
        <v>255</v>
      </c>
      <c r="W5" s="162" t="s">
        <v>54</v>
      </c>
      <c r="X5" s="162" t="s">
        <v>432</v>
      </c>
      <c r="Y5" s="162"/>
      <c r="Z5" s="162">
        <v>1020536</v>
      </c>
      <c r="AA5" s="747"/>
      <c r="AB5" s="162"/>
    </row>
    <row r="6" spans="1:28">
      <c r="A6" s="158" t="s">
        <v>187</v>
      </c>
      <c r="B6" s="158" t="s">
        <v>456</v>
      </c>
      <c r="C6" s="700" t="s">
        <v>461</v>
      </c>
      <c r="D6" s="158" t="s">
        <v>462</v>
      </c>
      <c r="E6" s="158" t="s">
        <v>463</v>
      </c>
      <c r="F6" s="236">
        <v>12.5</v>
      </c>
      <c r="G6" s="628">
        <v>119859</v>
      </c>
      <c r="H6" s="159"/>
      <c r="I6" s="158"/>
      <c r="J6" s="158"/>
      <c r="K6" s="158"/>
      <c r="L6" s="158"/>
      <c r="M6" s="158"/>
      <c r="N6" s="207">
        <v>161</v>
      </c>
      <c r="O6" s="158"/>
      <c r="P6" s="158"/>
      <c r="Q6" s="160">
        <f>SUM(I6:P6)</f>
        <v>161</v>
      </c>
      <c r="R6" s="162" t="s">
        <v>33</v>
      </c>
      <c r="S6" s="291" t="s">
        <v>460</v>
      </c>
      <c r="T6" s="515" t="b">
        <v>0</v>
      </c>
      <c r="U6" s="206">
        <v>0.29166666666666669</v>
      </c>
      <c r="V6" s="162" t="s">
        <v>255</v>
      </c>
      <c r="W6" s="162" t="s">
        <v>54</v>
      </c>
      <c r="X6" s="162" t="s">
        <v>432</v>
      </c>
      <c r="Y6" s="162"/>
      <c r="Z6" s="162">
        <v>1020537</v>
      </c>
      <c r="AA6" s="745" t="s">
        <v>433</v>
      </c>
      <c r="AB6" s="162"/>
    </row>
    <row r="7" spans="1:28">
      <c r="A7" s="158" t="s">
        <v>187</v>
      </c>
      <c r="B7" s="158" t="s">
        <v>456</v>
      </c>
      <c r="C7" s="700" t="s">
        <v>461</v>
      </c>
      <c r="D7" s="158" t="s">
        <v>462</v>
      </c>
      <c r="E7" s="158" t="s">
        <v>463</v>
      </c>
      <c r="F7" s="236">
        <v>12.5</v>
      </c>
      <c r="G7" s="628">
        <v>119859</v>
      </c>
      <c r="H7" s="159" t="s">
        <v>464</v>
      </c>
      <c r="I7" s="158"/>
      <c r="J7" s="158"/>
      <c r="K7" s="158"/>
      <c r="L7" s="158"/>
      <c r="M7" s="207">
        <v>60</v>
      </c>
      <c r="N7" s="207">
        <v>30</v>
      </c>
      <c r="O7" s="158">
        <v>71</v>
      </c>
      <c r="P7" s="158"/>
      <c r="Q7" s="160">
        <f>SUM(I7:P7)</f>
        <v>161</v>
      </c>
      <c r="R7" s="162" t="s">
        <v>33</v>
      </c>
      <c r="S7" s="291" t="s">
        <v>460</v>
      </c>
      <c r="T7" s="515" t="b">
        <v>0</v>
      </c>
      <c r="U7" s="206">
        <v>0.29166666666666669</v>
      </c>
      <c r="V7" s="162" t="s">
        <v>255</v>
      </c>
      <c r="W7" s="162" t="s">
        <v>54</v>
      </c>
      <c r="X7" s="162" t="s">
        <v>432</v>
      </c>
      <c r="Y7" s="162"/>
      <c r="Z7" s="162">
        <v>1020537</v>
      </c>
      <c r="AA7" s="747"/>
      <c r="AB7" s="162"/>
    </row>
    <row r="8" spans="1:28">
      <c r="A8" s="158" t="s">
        <v>187</v>
      </c>
      <c r="B8" s="158" t="s">
        <v>465</v>
      </c>
      <c r="C8" s="158" t="s">
        <v>466</v>
      </c>
      <c r="D8" s="158" t="s">
        <v>467</v>
      </c>
      <c r="E8" s="158" t="s">
        <v>468</v>
      </c>
      <c r="F8" s="236">
        <v>11.9</v>
      </c>
      <c r="G8" s="628">
        <v>119861</v>
      </c>
      <c r="H8" s="159"/>
      <c r="I8" s="158"/>
      <c r="J8" s="158"/>
      <c r="K8" s="158"/>
      <c r="L8" s="158"/>
      <c r="M8" s="207">
        <v>81</v>
      </c>
      <c r="N8" s="158">
        <v>80</v>
      </c>
      <c r="O8" s="158"/>
      <c r="P8" s="158"/>
      <c r="Q8" s="160">
        <f>SUM(I8:P8)</f>
        <v>161</v>
      </c>
      <c r="R8" s="162" t="s">
        <v>33</v>
      </c>
      <c r="S8" s="291" t="s">
        <v>460</v>
      </c>
      <c r="T8" s="515" t="b">
        <v>0</v>
      </c>
      <c r="U8" s="206">
        <v>0.29166666666666669</v>
      </c>
      <c r="V8" s="162" t="s">
        <v>255</v>
      </c>
      <c r="W8" s="162" t="s">
        <v>54</v>
      </c>
      <c r="X8" s="162" t="s">
        <v>432</v>
      </c>
      <c r="Y8" s="162"/>
      <c r="Z8" s="162">
        <v>1020538</v>
      </c>
      <c r="AA8" s="160" t="s">
        <v>433</v>
      </c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463</v>
      </c>
      <c r="N10" s="164">
        <f>SUM(N3:N9)</f>
        <v>432</v>
      </c>
      <c r="O10" s="164">
        <f>SUM(O3:O9)</f>
        <v>71</v>
      </c>
      <c r="P10" s="164">
        <f>SUM(P3:P9)</f>
        <v>0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8">
    <mergeCell ref="A1:F1"/>
    <mergeCell ref="I1:Q1"/>
    <mergeCell ref="R1:Y1"/>
    <mergeCell ref="B12:C12"/>
    <mergeCell ref="E12:E14"/>
    <mergeCell ref="F12:L14"/>
    <mergeCell ref="B13:C13"/>
    <mergeCell ref="B14:C14"/>
    <mergeCell ref="B27:C27"/>
    <mergeCell ref="E27:E29"/>
    <mergeCell ref="F27:L29"/>
    <mergeCell ref="B28:C28"/>
    <mergeCell ref="B29:C29"/>
    <mergeCell ref="AA3:AA5"/>
    <mergeCell ref="AA6:AA7"/>
    <mergeCell ref="A16:F16"/>
    <mergeCell ref="I16:Q16"/>
    <mergeCell ref="R16:Y16"/>
  </mergeCells>
  <conditionalFormatting sqref="Z25 Z10">
    <cfRule type="containsText" dxfId="2987" priority="7" operator="containsText" text="Terminal 1">
      <formula>NOT(ISERROR(SEARCH("Terminal 1",Z10)))</formula>
    </cfRule>
    <cfRule type="containsText" dxfId="2986" priority="8" operator="containsText" text="OSCC">
      <formula>NOT(ISERROR(SEARCH("OSCC",Z10)))</formula>
    </cfRule>
    <cfRule type="containsText" dxfId="2985" priority="9" operator="containsText" text="GPC">
      <formula>NOT(ISERROR(SEARCH("GPC",Z10)))</formula>
    </cfRule>
    <cfRule type="containsText" dxfId="2984" priority="10" operator="containsText" text="Helsinki">
      <formula>NOT(ISERROR(SEARCH("Helsinki",Z10)))</formula>
    </cfRule>
  </conditionalFormatting>
  <conditionalFormatting sqref="W3:W9">
    <cfRule type="cellIs" dxfId="2983" priority="4" operator="equal">
      <formula>"LAST"</formula>
    </cfRule>
    <cfRule type="cellIs" dxfId="2982" priority="5" operator="equal">
      <formula>"FIRST"</formula>
    </cfRule>
    <cfRule type="cellIs" dxfId="2981" priority="6" operator="equal">
      <formula>"MIDDLE"</formula>
    </cfRule>
  </conditionalFormatting>
  <conditionalFormatting sqref="W18:W24">
    <cfRule type="cellIs" dxfId="2980" priority="1" operator="equal">
      <formula>"LAST"</formula>
    </cfRule>
    <cfRule type="cellIs" dxfId="2979" priority="2" operator="equal">
      <formula>"FIRST"</formula>
    </cfRule>
    <cfRule type="cellIs" dxfId="2978" priority="3" operator="equal">
      <formula>"MIDDLE"</formula>
    </cfRule>
  </conditionalFormatting>
  <dataValidations count="2">
    <dataValidation type="list" allowBlank="1" showInputMessage="1" showErrorMessage="1" sqref="W18:W24 W3:W9" xr:uid="{60F8F71F-1B6E-4B93-BA94-12F6902928D5}">
      <formula1>"FIRST, MIDDLE, LAST"</formula1>
    </dataValidation>
    <dataValidation type="list" showInputMessage="1" showErrorMessage="1" sqref="Z10 Z25" xr:uid="{7EA17D9A-6A06-4272-B596-1D75F5657CBC}">
      <formula1>"GPC, OSCC, Terminal 1, Helsinki"</formula1>
    </dataValidation>
  </dataValidation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CFBF-77AC-46A3-BFCA-FC2100D37126}">
  <sheetPr>
    <tabColor rgb="FFC08FC9"/>
  </sheetPr>
  <dimension ref="A1:AB29"/>
  <sheetViews>
    <sheetView workbookViewId="0">
      <selection activeCell="H37" sqref="H3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4.42578125" customWidth="1"/>
    <col min="8" max="8" width="18.8554687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11.140625" customWidth="1"/>
    <col min="23" max="23" width="12.5703125" bestFit="1" customWidth="1"/>
    <col min="24" max="24" width="14.7109375" customWidth="1"/>
    <col min="25" max="25" width="10.28515625" bestFit="1" customWidth="1"/>
    <col min="26" max="26" width="12.42578125" customWidth="1"/>
    <col min="27" max="27" width="16.5703125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260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469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57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187</v>
      </c>
      <c r="B3" s="158" t="s">
        <v>456</v>
      </c>
      <c r="C3" s="207" t="s">
        <v>470</v>
      </c>
      <c r="D3" s="158" t="s">
        <v>462</v>
      </c>
      <c r="E3" s="158" t="s">
        <v>471</v>
      </c>
      <c r="F3" s="236">
        <v>12.5</v>
      </c>
      <c r="G3" s="628">
        <v>119802</v>
      </c>
      <c r="H3" s="159" t="s">
        <v>122</v>
      </c>
      <c r="I3" s="158"/>
      <c r="J3" s="158"/>
      <c r="K3" s="158"/>
      <c r="L3" s="158"/>
      <c r="M3" s="158"/>
      <c r="N3" s="207">
        <v>27</v>
      </c>
      <c r="O3" s="207">
        <v>134</v>
      </c>
      <c r="P3" s="158"/>
      <c r="Q3" s="160">
        <v>161</v>
      </c>
      <c r="R3" s="162" t="s">
        <v>33</v>
      </c>
      <c r="S3" s="291" t="s">
        <v>460</v>
      </c>
      <c r="T3" s="515" t="b">
        <v>0</v>
      </c>
      <c r="U3" s="206">
        <v>0.29166666666666669</v>
      </c>
      <c r="V3" s="162" t="s">
        <v>213</v>
      </c>
      <c r="W3" s="162" t="s">
        <v>54</v>
      </c>
      <c r="X3" s="162" t="s">
        <v>472</v>
      </c>
      <c r="Y3" s="162"/>
      <c r="Z3" s="162">
        <v>1020479</v>
      </c>
      <c r="AA3" s="745" t="s">
        <v>433</v>
      </c>
      <c r="AB3" s="162"/>
    </row>
    <row r="4" spans="1:28">
      <c r="A4" s="158" t="s">
        <v>187</v>
      </c>
      <c r="B4" s="158" t="s">
        <v>456</v>
      </c>
      <c r="C4" s="258" t="s">
        <v>470</v>
      </c>
      <c r="D4" s="158" t="s">
        <v>473</v>
      </c>
      <c r="E4" s="158" t="s">
        <v>471</v>
      </c>
      <c r="F4" s="236">
        <v>12.5</v>
      </c>
      <c r="G4" s="628">
        <v>119802</v>
      </c>
      <c r="H4" s="159" t="s">
        <v>122</v>
      </c>
      <c r="I4" s="158"/>
      <c r="J4" s="158"/>
      <c r="K4" s="158"/>
      <c r="L4" s="158"/>
      <c r="M4" s="207">
        <v>161</v>
      </c>
      <c r="N4" s="158"/>
      <c r="O4" s="158"/>
      <c r="P4" s="158"/>
      <c r="Q4" s="160">
        <f>SUM(I4:P4)</f>
        <v>161</v>
      </c>
      <c r="R4" s="162" t="s">
        <v>33</v>
      </c>
      <c r="S4" s="291" t="s">
        <v>460</v>
      </c>
      <c r="T4" s="515" t="b">
        <v>0</v>
      </c>
      <c r="U4" s="206">
        <v>0.29166666666666669</v>
      </c>
      <c r="V4" s="162" t="s">
        <v>213</v>
      </c>
      <c r="W4" s="162" t="s">
        <v>54</v>
      </c>
      <c r="X4" s="162" t="s">
        <v>472</v>
      </c>
      <c r="Y4" s="162"/>
      <c r="Z4" s="162">
        <v>1020479</v>
      </c>
      <c r="AA4" s="746"/>
      <c r="AB4" s="162"/>
    </row>
    <row r="5" spans="1:28">
      <c r="A5" s="158" t="s">
        <v>187</v>
      </c>
      <c r="B5" s="158" t="s">
        <v>456</v>
      </c>
      <c r="C5" s="258" t="s">
        <v>470</v>
      </c>
      <c r="D5" s="158" t="s">
        <v>473</v>
      </c>
      <c r="E5" s="158" t="s">
        <v>471</v>
      </c>
      <c r="F5" s="236">
        <v>12.5</v>
      </c>
      <c r="G5" s="628">
        <v>119802</v>
      </c>
      <c r="H5" s="159" t="s">
        <v>122</v>
      </c>
      <c r="I5" s="158"/>
      <c r="J5" s="158"/>
      <c r="K5" s="158"/>
      <c r="L5" s="158"/>
      <c r="M5" s="207">
        <v>161</v>
      </c>
      <c r="N5" s="158"/>
      <c r="O5" s="158"/>
      <c r="P5" s="158"/>
      <c r="Q5" s="160">
        <f>SUM(I5:P5)</f>
        <v>161</v>
      </c>
      <c r="R5" s="162" t="s">
        <v>33</v>
      </c>
      <c r="S5" s="291" t="s">
        <v>460</v>
      </c>
      <c r="T5" s="515" t="b">
        <v>0</v>
      </c>
      <c r="U5" s="206">
        <v>0.29166666666666669</v>
      </c>
      <c r="V5" s="162" t="s">
        <v>213</v>
      </c>
      <c r="W5" s="162" t="s">
        <v>54</v>
      </c>
      <c r="X5" s="162" t="s">
        <v>472</v>
      </c>
      <c r="Y5" s="162"/>
      <c r="Z5" s="162">
        <v>1020479</v>
      </c>
      <c r="AA5" s="746"/>
      <c r="AB5" s="162"/>
    </row>
    <row r="6" spans="1:28">
      <c r="A6" s="158" t="s">
        <v>187</v>
      </c>
      <c r="B6" s="158" t="s">
        <v>456</v>
      </c>
      <c r="C6" s="258" t="s">
        <v>470</v>
      </c>
      <c r="D6" s="158" t="s">
        <v>473</v>
      </c>
      <c r="E6" s="158" t="s">
        <v>471</v>
      </c>
      <c r="F6" s="236">
        <v>12.5</v>
      </c>
      <c r="G6" s="628">
        <v>119802</v>
      </c>
      <c r="H6" s="159" t="s">
        <v>122</v>
      </c>
      <c r="I6" s="158"/>
      <c r="J6" s="158"/>
      <c r="K6" s="158"/>
      <c r="L6" s="158"/>
      <c r="M6" s="158"/>
      <c r="N6" s="207">
        <v>131</v>
      </c>
      <c r="O6" s="207">
        <v>30</v>
      </c>
      <c r="P6" s="158"/>
      <c r="Q6" s="160">
        <f>SUM(I6:P6)</f>
        <v>161</v>
      </c>
      <c r="R6" s="162" t="s">
        <v>33</v>
      </c>
      <c r="S6" s="291" t="s">
        <v>460</v>
      </c>
      <c r="T6" s="515" t="b">
        <v>0</v>
      </c>
      <c r="U6" s="206">
        <v>0.29166666666666669</v>
      </c>
      <c r="V6" s="162" t="s">
        <v>213</v>
      </c>
      <c r="W6" s="162" t="s">
        <v>54</v>
      </c>
      <c r="X6" s="162" t="s">
        <v>472</v>
      </c>
      <c r="Y6" s="162"/>
      <c r="Z6" s="162">
        <v>1020479</v>
      </c>
      <c r="AA6" s="746"/>
      <c r="AB6" s="162"/>
    </row>
    <row r="7" spans="1:28">
      <c r="A7" s="158" t="s">
        <v>187</v>
      </c>
      <c r="B7" s="158" t="s">
        <v>456</v>
      </c>
      <c r="C7" s="258" t="s">
        <v>470</v>
      </c>
      <c r="D7" s="158" t="s">
        <v>467</v>
      </c>
      <c r="E7" s="158" t="s">
        <v>471</v>
      </c>
      <c r="F7" s="236">
        <v>12.5</v>
      </c>
      <c r="G7" s="628">
        <v>119802</v>
      </c>
      <c r="H7" s="159" t="s">
        <v>122</v>
      </c>
      <c r="I7" s="158"/>
      <c r="J7" s="158"/>
      <c r="K7" s="158"/>
      <c r="L7" s="158"/>
      <c r="M7" s="158"/>
      <c r="N7" s="207">
        <v>131</v>
      </c>
      <c r="O7" s="207">
        <v>30</v>
      </c>
      <c r="P7" s="158"/>
      <c r="Q7" s="160">
        <f>SUM(I7:P7)</f>
        <v>161</v>
      </c>
      <c r="R7" s="162" t="s">
        <v>33</v>
      </c>
      <c r="S7" s="291" t="s">
        <v>460</v>
      </c>
      <c r="T7" s="515" t="b">
        <v>0</v>
      </c>
      <c r="U7" s="206">
        <v>0.29166666666666669</v>
      </c>
      <c r="V7" s="162" t="s">
        <v>213</v>
      </c>
      <c r="W7" s="162" t="s">
        <v>54</v>
      </c>
      <c r="X7" s="162" t="s">
        <v>472</v>
      </c>
      <c r="Y7" s="162"/>
      <c r="Z7" s="162">
        <v>1020479</v>
      </c>
      <c r="AA7" s="747"/>
      <c r="AB7" s="162"/>
    </row>
    <row r="8" spans="1:28">
      <c r="A8" s="158" t="s">
        <v>187</v>
      </c>
      <c r="B8" s="158" t="s">
        <v>465</v>
      </c>
      <c r="C8" s="158" t="s">
        <v>474</v>
      </c>
      <c r="D8" s="158" t="s">
        <v>467</v>
      </c>
      <c r="E8" s="158" t="s">
        <v>475</v>
      </c>
      <c r="F8" s="236">
        <v>11.9</v>
      </c>
      <c r="G8" s="628">
        <v>119804</v>
      </c>
      <c r="H8" s="159" t="s">
        <v>122</v>
      </c>
      <c r="I8" s="158"/>
      <c r="J8" s="158"/>
      <c r="K8" s="158"/>
      <c r="L8" s="158"/>
      <c r="M8" s="207">
        <v>81</v>
      </c>
      <c r="N8" s="207">
        <v>50</v>
      </c>
      <c r="O8" s="207">
        <v>30</v>
      </c>
      <c r="P8" s="158"/>
      <c r="Q8" s="160">
        <f>SUM(I8:P8)</f>
        <v>161</v>
      </c>
      <c r="R8" s="162" t="s">
        <v>33</v>
      </c>
      <c r="S8" s="291" t="s">
        <v>460</v>
      </c>
      <c r="T8" s="515" t="b">
        <v>0</v>
      </c>
      <c r="U8" s="206">
        <v>0.29166666666666669</v>
      </c>
      <c r="V8" s="162" t="s">
        <v>213</v>
      </c>
      <c r="W8" s="162" t="s">
        <v>54</v>
      </c>
      <c r="X8" s="162" t="s">
        <v>472</v>
      </c>
      <c r="Y8" s="162"/>
      <c r="Z8" s="162">
        <v>1020480</v>
      </c>
      <c r="AA8" s="160" t="s">
        <v>433</v>
      </c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403</v>
      </c>
      <c r="N10" s="164">
        <f>SUM(N3:N9)</f>
        <v>339</v>
      </c>
      <c r="O10" s="164">
        <f>SUM(O3:O9)</f>
        <v>224</v>
      </c>
      <c r="P10" s="164">
        <f>SUM(P3:P9)</f>
        <v>0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48"/>
      <c r="G12" s="748"/>
      <c r="H12" s="748"/>
      <c r="I12" s="748"/>
      <c r="J12" s="748"/>
      <c r="K12" s="748"/>
      <c r="L12" s="748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48"/>
      <c r="G13" s="748"/>
      <c r="H13" s="748"/>
      <c r="I13" s="748"/>
      <c r="J13" s="748"/>
      <c r="K13" s="748"/>
      <c r="L13" s="748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48"/>
      <c r="G14" s="748"/>
      <c r="H14" s="748"/>
      <c r="I14" s="748"/>
      <c r="J14" s="748"/>
      <c r="K14" s="748"/>
      <c r="L14" s="748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276</v>
      </c>
      <c r="B16" s="730"/>
      <c r="C16" s="730"/>
      <c r="D16" s="730"/>
      <c r="E16" s="730"/>
      <c r="F16" s="740"/>
      <c r="G16" s="625"/>
      <c r="H16" s="79"/>
      <c r="I16" s="739" t="s">
        <v>1</v>
      </c>
      <c r="J16" s="730"/>
      <c r="K16" s="730"/>
      <c r="L16" s="730"/>
      <c r="M16" s="730"/>
      <c r="N16" s="730"/>
      <c r="O16" s="730"/>
      <c r="P16" s="730"/>
      <c r="Q16" s="740"/>
      <c r="R16" s="732" t="s">
        <v>476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 t="s">
        <v>187</v>
      </c>
      <c r="B18" s="158" t="s">
        <v>219</v>
      </c>
      <c r="C18" s="207" t="s">
        <v>477</v>
      </c>
      <c r="D18" s="158" t="s">
        <v>478</v>
      </c>
      <c r="E18" s="158" t="s">
        <v>479</v>
      </c>
      <c r="F18" s="236">
        <v>14.8</v>
      </c>
      <c r="G18" s="158">
        <v>119849</v>
      </c>
      <c r="H18" s="159" t="s">
        <v>122</v>
      </c>
      <c r="I18" s="158"/>
      <c r="J18" s="158"/>
      <c r="K18" s="158"/>
      <c r="L18" s="158"/>
      <c r="M18" s="158"/>
      <c r="N18" s="207">
        <v>161</v>
      </c>
      <c r="O18" s="158"/>
      <c r="P18" s="158"/>
      <c r="Q18" s="160">
        <f>SUM(I18:P18)</f>
        <v>161</v>
      </c>
      <c r="R18" s="162" t="s">
        <v>33</v>
      </c>
      <c r="S18" s="291" t="s">
        <v>460</v>
      </c>
      <c r="T18" s="515" t="b">
        <v>0</v>
      </c>
      <c r="U18" s="206">
        <v>0.29166666666666669</v>
      </c>
      <c r="V18" s="162" t="s">
        <v>213</v>
      </c>
      <c r="W18" s="162" t="s">
        <v>54</v>
      </c>
      <c r="X18" s="162" t="s">
        <v>472</v>
      </c>
      <c r="Y18" s="162"/>
      <c r="Z18" s="162">
        <v>1020488</v>
      </c>
      <c r="AA18" s="745" t="s">
        <v>433</v>
      </c>
      <c r="AB18" s="162"/>
    </row>
    <row r="19" spans="1:28">
      <c r="A19" s="158" t="s">
        <v>187</v>
      </c>
      <c r="B19" s="158" t="s">
        <v>219</v>
      </c>
      <c r="C19" s="207" t="s">
        <v>477</v>
      </c>
      <c r="D19" s="158" t="s">
        <v>478</v>
      </c>
      <c r="E19" s="158" t="s">
        <v>479</v>
      </c>
      <c r="F19" s="236">
        <v>14.8</v>
      </c>
      <c r="G19" s="158">
        <v>119849</v>
      </c>
      <c r="H19" s="159" t="s">
        <v>122</v>
      </c>
      <c r="I19" s="158"/>
      <c r="J19" s="158"/>
      <c r="K19" s="158"/>
      <c r="L19" s="158"/>
      <c r="M19" s="158"/>
      <c r="N19" s="207">
        <v>161</v>
      </c>
      <c r="O19" s="158"/>
      <c r="P19" s="158"/>
      <c r="Q19" s="160">
        <f>SUM(I19:P19)</f>
        <v>161</v>
      </c>
      <c r="R19" s="162" t="s">
        <v>33</v>
      </c>
      <c r="S19" s="291" t="s">
        <v>460</v>
      </c>
      <c r="T19" s="515" t="b">
        <v>0</v>
      </c>
      <c r="U19" s="206">
        <v>0.29166666666666669</v>
      </c>
      <c r="V19" s="162" t="s">
        <v>213</v>
      </c>
      <c r="W19" s="162" t="s">
        <v>54</v>
      </c>
      <c r="X19" s="162" t="s">
        <v>472</v>
      </c>
      <c r="Y19" s="162"/>
      <c r="Z19" s="162">
        <v>1020488</v>
      </c>
      <c r="AA19" s="747"/>
      <c r="AB19" s="162"/>
    </row>
    <row r="20" spans="1:28">
      <c r="A20" s="158" t="s">
        <v>187</v>
      </c>
      <c r="B20" s="158" t="s">
        <v>219</v>
      </c>
      <c r="C20" s="207" t="s">
        <v>480</v>
      </c>
      <c r="D20" s="158" t="s">
        <v>473</v>
      </c>
      <c r="E20" s="158" t="s">
        <v>481</v>
      </c>
      <c r="F20" s="236">
        <v>14.8</v>
      </c>
      <c r="G20" s="158">
        <v>119850</v>
      </c>
      <c r="H20" s="159" t="s">
        <v>122</v>
      </c>
      <c r="I20" s="158"/>
      <c r="J20" s="158"/>
      <c r="K20" s="158"/>
      <c r="L20" s="158"/>
      <c r="M20" s="158"/>
      <c r="N20" s="207">
        <v>161</v>
      </c>
      <c r="O20" s="158"/>
      <c r="P20" s="158"/>
      <c r="Q20" s="160">
        <f>SUM(I20:P20)</f>
        <v>161</v>
      </c>
      <c r="R20" s="162" t="s">
        <v>33</v>
      </c>
      <c r="S20" s="291" t="s">
        <v>460</v>
      </c>
      <c r="T20" s="515" t="b">
        <v>0</v>
      </c>
      <c r="U20" s="206">
        <v>0.29166666666666669</v>
      </c>
      <c r="V20" s="162" t="s">
        <v>213</v>
      </c>
      <c r="W20" s="162" t="s">
        <v>54</v>
      </c>
      <c r="X20" s="162" t="s">
        <v>472</v>
      </c>
      <c r="Y20" s="162"/>
      <c r="Z20" s="162">
        <v>1020489</v>
      </c>
      <c r="AA20" s="745" t="s">
        <v>433</v>
      </c>
      <c r="AB20" s="162"/>
    </row>
    <row r="21" spans="1:28">
      <c r="A21" s="158" t="s">
        <v>187</v>
      </c>
      <c r="B21" s="158" t="s">
        <v>219</v>
      </c>
      <c r="C21" s="207" t="s">
        <v>480</v>
      </c>
      <c r="D21" s="158" t="s">
        <v>473</v>
      </c>
      <c r="E21" s="158" t="s">
        <v>481</v>
      </c>
      <c r="F21" s="236">
        <v>14.8</v>
      </c>
      <c r="G21" s="158">
        <v>119850</v>
      </c>
      <c r="H21" s="159" t="s">
        <v>122</v>
      </c>
      <c r="I21" s="158"/>
      <c r="J21" s="158"/>
      <c r="K21" s="158"/>
      <c r="L21" s="158"/>
      <c r="M21" s="158"/>
      <c r="N21" s="158"/>
      <c r="O21" s="207">
        <v>161</v>
      </c>
      <c r="P21" s="158"/>
      <c r="Q21" s="160">
        <f>SUM(I21:P21)</f>
        <v>161</v>
      </c>
      <c r="R21" s="162" t="s">
        <v>33</v>
      </c>
      <c r="S21" s="291" t="s">
        <v>460</v>
      </c>
      <c r="T21" s="515" t="b">
        <v>0</v>
      </c>
      <c r="U21" s="206">
        <v>0.29166666666666669</v>
      </c>
      <c r="V21" s="162" t="s">
        <v>213</v>
      </c>
      <c r="W21" s="162" t="s">
        <v>54</v>
      </c>
      <c r="X21" s="162" t="s">
        <v>472</v>
      </c>
      <c r="Y21" s="162"/>
      <c r="Z21" s="162">
        <v>1020489</v>
      </c>
      <c r="AA21" s="746"/>
      <c r="AB21" s="162"/>
    </row>
    <row r="22" spans="1:28">
      <c r="A22" s="158" t="s">
        <v>187</v>
      </c>
      <c r="B22" s="158" t="s">
        <v>219</v>
      </c>
      <c r="C22" s="207" t="s">
        <v>480</v>
      </c>
      <c r="D22" s="158" t="s">
        <v>473</v>
      </c>
      <c r="E22" s="158" t="s">
        <v>481</v>
      </c>
      <c r="F22" s="236">
        <v>14.8</v>
      </c>
      <c r="G22" s="158">
        <v>119850</v>
      </c>
      <c r="H22" s="159" t="s">
        <v>122</v>
      </c>
      <c r="I22" s="158"/>
      <c r="J22" s="158"/>
      <c r="K22" s="158"/>
      <c r="L22" s="158"/>
      <c r="M22" s="158"/>
      <c r="N22" s="158"/>
      <c r="O22" s="207">
        <v>161</v>
      </c>
      <c r="P22" s="158"/>
      <c r="Q22" s="160">
        <f>SUM(I22:P22)</f>
        <v>161</v>
      </c>
      <c r="R22" s="162" t="s">
        <v>33</v>
      </c>
      <c r="S22" s="291" t="s">
        <v>460</v>
      </c>
      <c r="T22" s="515" t="b">
        <v>0</v>
      </c>
      <c r="U22" s="206">
        <v>0.29166666666666669</v>
      </c>
      <c r="V22" s="162" t="s">
        <v>213</v>
      </c>
      <c r="W22" s="162" t="s">
        <v>54</v>
      </c>
      <c r="X22" s="162" t="s">
        <v>472</v>
      </c>
      <c r="Y22" s="162"/>
      <c r="Z22" s="162">
        <v>1020489</v>
      </c>
      <c r="AA22" s="746"/>
      <c r="AB22" s="162"/>
    </row>
    <row r="23" spans="1:28">
      <c r="A23" s="158" t="s">
        <v>187</v>
      </c>
      <c r="B23" s="158" t="s">
        <v>219</v>
      </c>
      <c r="C23" s="207" t="s">
        <v>480</v>
      </c>
      <c r="D23" s="158" t="s">
        <v>473</v>
      </c>
      <c r="E23" s="158" t="s">
        <v>481</v>
      </c>
      <c r="F23" s="236">
        <v>14.8</v>
      </c>
      <c r="G23" s="158">
        <v>119850</v>
      </c>
      <c r="H23" s="159" t="s">
        <v>122</v>
      </c>
      <c r="I23" s="158"/>
      <c r="J23" s="158"/>
      <c r="K23" s="158"/>
      <c r="L23" s="158"/>
      <c r="M23" s="158"/>
      <c r="N23" s="158"/>
      <c r="O23" s="207">
        <v>81</v>
      </c>
      <c r="P23" s="207">
        <v>80</v>
      </c>
      <c r="Q23" s="160">
        <f>SUM(I23:P23)</f>
        <v>161</v>
      </c>
      <c r="R23" s="162" t="s">
        <v>33</v>
      </c>
      <c r="S23" s="291" t="s">
        <v>460</v>
      </c>
      <c r="T23" s="515" t="b">
        <v>0</v>
      </c>
      <c r="U23" s="206">
        <v>0.29166666666666669</v>
      </c>
      <c r="V23" s="162" t="s">
        <v>213</v>
      </c>
      <c r="W23" s="162" t="s">
        <v>54</v>
      </c>
      <c r="X23" s="162" t="s">
        <v>472</v>
      </c>
      <c r="Y23" s="162"/>
      <c r="Z23" s="162">
        <v>1020489</v>
      </c>
      <c r="AA23" s="747"/>
      <c r="AB23" s="162"/>
    </row>
    <row r="24" spans="1:28">
      <c r="A24" s="158"/>
      <c r="B24" s="158"/>
      <c r="C24" s="158"/>
      <c r="D24" s="158"/>
      <c r="E24" s="158"/>
      <c r="F24" s="236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/>
      <c r="S24" s="162"/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483</v>
      </c>
      <c r="O25" s="164">
        <f>SUM(O18:O24)</f>
        <v>403</v>
      </c>
      <c r="P25" s="164">
        <f>SUM(P18:P24)</f>
        <v>80</v>
      </c>
      <c r="Q25" s="164">
        <f>SUM(Q18:Q24)</f>
        <v>966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9">
    <mergeCell ref="B27:C27"/>
    <mergeCell ref="E27:E29"/>
    <mergeCell ref="F27:L29"/>
    <mergeCell ref="B28:C28"/>
    <mergeCell ref="B29:C29"/>
    <mergeCell ref="AA20:AA23"/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AA3:AA7"/>
    <mergeCell ref="AA18:AA19"/>
  </mergeCells>
  <conditionalFormatting sqref="Z25 Z10">
    <cfRule type="containsText" dxfId="2977" priority="7" operator="containsText" text="Terminal 1">
      <formula>NOT(ISERROR(SEARCH("Terminal 1",Z10)))</formula>
    </cfRule>
    <cfRule type="containsText" dxfId="2976" priority="8" operator="containsText" text="OSCC">
      <formula>NOT(ISERROR(SEARCH("OSCC",Z10)))</formula>
    </cfRule>
    <cfRule type="containsText" dxfId="2975" priority="9" operator="containsText" text="GPC">
      <formula>NOT(ISERROR(SEARCH("GPC",Z10)))</formula>
    </cfRule>
    <cfRule type="containsText" dxfId="2974" priority="10" operator="containsText" text="Helsinki">
      <formula>NOT(ISERROR(SEARCH("Helsinki",Z10)))</formula>
    </cfRule>
  </conditionalFormatting>
  <conditionalFormatting sqref="W3:W9">
    <cfRule type="cellIs" dxfId="2973" priority="4" operator="equal">
      <formula>"LAST"</formula>
    </cfRule>
    <cfRule type="cellIs" dxfId="2972" priority="5" operator="equal">
      <formula>"FIRST"</formula>
    </cfRule>
    <cfRule type="cellIs" dxfId="2971" priority="6" operator="equal">
      <formula>"MIDDLE"</formula>
    </cfRule>
  </conditionalFormatting>
  <conditionalFormatting sqref="W18:W24">
    <cfRule type="cellIs" dxfId="2970" priority="1" operator="equal">
      <formula>"LAST"</formula>
    </cfRule>
    <cfRule type="cellIs" dxfId="2969" priority="2" operator="equal">
      <formula>"FIRST"</formula>
    </cfRule>
    <cfRule type="cellIs" dxfId="2968" priority="3" operator="equal">
      <formula>"MIDDLE"</formula>
    </cfRule>
  </conditionalFormatting>
  <dataValidations count="2">
    <dataValidation type="list" allowBlank="1" showInputMessage="1" showErrorMessage="1" sqref="W3:W9 W18:W24" xr:uid="{C126A7C0-4572-47B6-B033-0D884563A59E}">
      <formula1>"FIRST, MIDDLE, LAST"</formula1>
    </dataValidation>
    <dataValidation type="list" showInputMessage="1" showErrorMessage="1" sqref="Z10 Z25" xr:uid="{BB957332-830A-4BC8-ABC9-BBBB93F0F225}">
      <formula1>"GPC, OSCC, Terminal 1, Helsinki"</formula1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749E-7A86-4B2F-A545-DFCF43A9CA02}">
  <sheetPr>
    <tabColor rgb="FFC08FC9"/>
  </sheetPr>
  <dimension ref="A1:AB48"/>
  <sheetViews>
    <sheetView workbookViewId="0">
      <selection activeCell="C3" sqref="C3:R5"/>
    </sheetView>
  </sheetViews>
  <sheetFormatPr defaultRowHeight="15"/>
  <cols>
    <col min="1" max="1" width="15" bestFit="1" customWidth="1"/>
    <col min="2" max="2" width="12.28515625" customWidth="1"/>
    <col min="3" max="3" width="14.28515625" customWidth="1"/>
    <col min="4" max="4" width="9" bestFit="1" customWidth="1"/>
    <col min="5" max="5" width="13.5703125" bestFit="1" customWidth="1"/>
    <col min="6" max="6" width="8.28515625" customWidth="1"/>
    <col min="7" max="7" width="16.28515625" customWidth="1"/>
    <col min="8" max="8" width="13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9.7109375" customWidth="1"/>
    <col min="23" max="23" width="12.5703125" bestFit="1" customWidth="1"/>
    <col min="24" max="24" width="14.7109375" customWidth="1"/>
    <col min="25" max="25" width="10.28515625" bestFit="1" customWidth="1"/>
    <col min="26" max="26" width="12.42578125" customWidth="1"/>
    <col min="27" max="27" width="13.85546875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9" t="s">
        <v>77</v>
      </c>
      <c r="B1" s="730"/>
      <c r="C1" s="730"/>
      <c r="D1" s="730"/>
      <c r="E1" s="730"/>
      <c r="F1" s="740"/>
      <c r="G1" s="625"/>
      <c r="H1" s="79"/>
      <c r="I1" s="739" t="s">
        <v>1</v>
      </c>
      <c r="J1" s="730"/>
      <c r="K1" s="730"/>
      <c r="L1" s="730"/>
      <c r="M1" s="730"/>
      <c r="N1" s="730"/>
      <c r="O1" s="730"/>
      <c r="P1" s="730"/>
      <c r="Q1" s="740"/>
      <c r="R1" s="732" t="s">
        <v>482</v>
      </c>
      <c r="S1" s="733"/>
      <c r="T1" s="733"/>
      <c r="U1" s="733"/>
      <c r="V1" s="733"/>
      <c r="W1" s="733"/>
      <c r="X1" s="733"/>
      <c r="Y1" s="733"/>
      <c r="Z1" s="519"/>
      <c r="AA1" s="519"/>
      <c r="AB1" s="518"/>
    </row>
    <row r="2" spans="1:28" ht="24">
      <c r="A2" s="154" t="s">
        <v>3</v>
      </c>
      <c r="B2" s="154" t="s">
        <v>4</v>
      </c>
      <c r="C2" s="154" t="s">
        <v>5</v>
      </c>
      <c r="D2" s="154" t="s">
        <v>6</v>
      </c>
      <c r="E2" s="154" t="s">
        <v>7</v>
      </c>
      <c r="F2" s="154" t="s">
        <v>8</v>
      </c>
      <c r="G2" s="512" t="s">
        <v>9</v>
      </c>
      <c r="H2" s="155" t="s">
        <v>10</v>
      </c>
      <c r="I2" s="156" t="s">
        <v>11</v>
      </c>
      <c r="J2" s="156" t="s">
        <v>12</v>
      </c>
      <c r="K2" s="156" t="s">
        <v>13</v>
      </c>
      <c r="L2" s="156" t="s">
        <v>14</v>
      </c>
      <c r="M2" s="156" t="s">
        <v>15</v>
      </c>
      <c r="N2" s="156" t="s">
        <v>16</v>
      </c>
      <c r="O2" s="156" t="s">
        <v>17</v>
      </c>
      <c r="P2" s="157" t="s">
        <v>44</v>
      </c>
      <c r="Q2" s="154" t="s">
        <v>19</v>
      </c>
      <c r="R2" s="517" t="s">
        <v>20</v>
      </c>
      <c r="S2" s="517" t="s">
        <v>21</v>
      </c>
      <c r="T2" s="513" t="s">
        <v>22</v>
      </c>
      <c r="U2" s="517" t="s">
        <v>23</v>
      </c>
      <c r="V2" s="517" t="s">
        <v>24</v>
      </c>
      <c r="W2" s="512" t="s">
        <v>25</v>
      </c>
      <c r="X2" s="512" t="s">
        <v>26</v>
      </c>
      <c r="Y2" s="517" t="s">
        <v>27</v>
      </c>
      <c r="Z2" s="517" t="s">
        <v>28</v>
      </c>
      <c r="AA2" s="517" t="s">
        <v>29</v>
      </c>
      <c r="AB2" s="517" t="s">
        <v>30</v>
      </c>
    </row>
    <row r="3" spans="1:28">
      <c r="A3" s="158" t="s">
        <v>234</v>
      </c>
      <c r="B3" s="158" t="s">
        <v>161</v>
      </c>
      <c r="C3" s="397" t="s">
        <v>483</v>
      </c>
      <c r="D3" s="397" t="s">
        <v>430</v>
      </c>
      <c r="E3" s="397" t="s">
        <v>484</v>
      </c>
      <c r="F3" s="398">
        <v>14.3</v>
      </c>
      <c r="G3" s="397">
        <v>119781</v>
      </c>
      <c r="H3" s="159" t="s">
        <v>485</v>
      </c>
      <c r="I3" s="158"/>
      <c r="J3" s="158"/>
      <c r="K3" s="158"/>
      <c r="L3" s="158"/>
      <c r="M3" s="158"/>
      <c r="N3" s="158"/>
      <c r="O3" s="207">
        <v>161</v>
      </c>
      <c r="P3" s="158"/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6">
        <v>0.29166666666666669</v>
      </c>
      <c r="V3" s="162" t="s">
        <v>213</v>
      </c>
      <c r="W3" s="162" t="s">
        <v>54</v>
      </c>
      <c r="X3" s="162" t="s">
        <v>486</v>
      </c>
      <c r="Y3" s="162"/>
      <c r="Z3" s="162">
        <v>1020428</v>
      </c>
      <c r="AA3" s="745" t="s">
        <v>433</v>
      </c>
      <c r="AB3" s="162"/>
    </row>
    <row r="4" spans="1:28">
      <c r="A4" s="158" t="s">
        <v>160</v>
      </c>
      <c r="B4" s="158" t="s">
        <v>161</v>
      </c>
      <c r="C4" s="397" t="s">
        <v>483</v>
      </c>
      <c r="D4" s="397" t="s">
        <v>430</v>
      </c>
      <c r="E4" s="397" t="s">
        <v>484</v>
      </c>
      <c r="F4" s="398">
        <v>14.3</v>
      </c>
      <c r="G4" s="397">
        <v>119781</v>
      </c>
      <c r="H4" s="159" t="s">
        <v>485</v>
      </c>
      <c r="I4" s="158"/>
      <c r="J4" s="158"/>
      <c r="K4" s="158"/>
      <c r="L4" s="158"/>
      <c r="M4" s="158"/>
      <c r="N4" s="158"/>
      <c r="O4" s="207">
        <v>161</v>
      </c>
      <c r="P4" s="158"/>
      <c r="Q4" s="160">
        <f>SUM(I4:P4)</f>
        <v>161</v>
      </c>
      <c r="R4" s="162" t="s">
        <v>33</v>
      </c>
      <c r="S4" s="162" t="s">
        <v>34</v>
      </c>
      <c r="T4" s="515" t="b">
        <v>0</v>
      </c>
      <c r="U4" s="206">
        <v>0.29166666666666669</v>
      </c>
      <c r="V4" s="162" t="s">
        <v>213</v>
      </c>
      <c r="W4" s="162" t="s">
        <v>54</v>
      </c>
      <c r="X4" s="162" t="s">
        <v>486</v>
      </c>
      <c r="Y4" s="162"/>
      <c r="Z4" s="162">
        <v>1020428</v>
      </c>
      <c r="AA4" s="746"/>
      <c r="AB4" s="162"/>
    </row>
    <row r="5" spans="1:28">
      <c r="A5" s="158" t="s">
        <v>160</v>
      </c>
      <c r="B5" s="158" t="s">
        <v>161</v>
      </c>
      <c r="C5" s="207" t="s">
        <v>487</v>
      </c>
      <c r="D5" s="207" t="s">
        <v>430</v>
      </c>
      <c r="E5" s="207" t="s">
        <v>484</v>
      </c>
      <c r="F5" s="361">
        <v>14.3</v>
      </c>
      <c r="G5" s="207">
        <v>119781</v>
      </c>
      <c r="H5" s="159" t="s">
        <v>485</v>
      </c>
      <c r="I5" s="158"/>
      <c r="J5" s="158"/>
      <c r="K5" s="158"/>
      <c r="L5" s="158"/>
      <c r="M5" s="158"/>
      <c r="N5" s="158"/>
      <c r="O5" s="207">
        <v>161</v>
      </c>
      <c r="P5" s="158"/>
      <c r="Q5" s="160">
        <f>SUM(I5:P5)</f>
        <v>161</v>
      </c>
      <c r="R5" s="162" t="s">
        <v>33</v>
      </c>
      <c r="S5" s="162" t="s">
        <v>34</v>
      </c>
      <c r="T5" s="515" t="b">
        <v>0</v>
      </c>
      <c r="U5" s="206">
        <v>0.29166666666666669</v>
      </c>
      <c r="V5" s="162" t="s">
        <v>213</v>
      </c>
      <c r="W5" s="162" t="s">
        <v>54</v>
      </c>
      <c r="X5" s="162" t="s">
        <v>486</v>
      </c>
      <c r="Y5" s="162"/>
      <c r="Z5" s="162">
        <v>1020428</v>
      </c>
      <c r="AA5" s="747"/>
      <c r="AB5" s="162"/>
    </row>
    <row r="6" spans="1:28">
      <c r="A6" s="158" t="s">
        <v>160</v>
      </c>
      <c r="B6" s="158" t="s">
        <v>219</v>
      </c>
      <c r="C6" s="699" t="s">
        <v>488</v>
      </c>
      <c r="D6" s="158" t="s">
        <v>473</v>
      </c>
      <c r="E6" s="158" t="s">
        <v>489</v>
      </c>
      <c r="F6" s="236">
        <v>14.8</v>
      </c>
      <c r="G6" s="158">
        <v>119784</v>
      </c>
      <c r="H6" s="159" t="s">
        <v>485</v>
      </c>
      <c r="I6" s="158"/>
      <c r="J6" s="158"/>
      <c r="K6" s="158"/>
      <c r="L6" s="158"/>
      <c r="M6" s="158"/>
      <c r="N6" s="207">
        <v>161</v>
      </c>
      <c r="O6" s="158"/>
      <c r="P6" s="158"/>
      <c r="Q6" s="160">
        <f>SUM(I6:P6)</f>
        <v>161</v>
      </c>
      <c r="R6" s="162" t="s">
        <v>33</v>
      </c>
      <c r="S6" s="162" t="s">
        <v>34</v>
      </c>
      <c r="T6" s="515" t="b">
        <v>0</v>
      </c>
      <c r="U6" s="206">
        <v>0.29166666666666669</v>
      </c>
      <c r="V6" s="162" t="s">
        <v>213</v>
      </c>
      <c r="W6" s="162" t="s">
        <v>54</v>
      </c>
      <c r="X6" s="162" t="s">
        <v>486</v>
      </c>
      <c r="Y6" s="162"/>
      <c r="Z6" s="162">
        <v>1020425</v>
      </c>
      <c r="AA6" s="745" t="s">
        <v>433</v>
      </c>
      <c r="AB6" s="162"/>
    </row>
    <row r="7" spans="1:28">
      <c r="A7" s="158" t="s">
        <v>160</v>
      </c>
      <c r="B7" s="158" t="s">
        <v>219</v>
      </c>
      <c r="C7" s="699" t="s">
        <v>488</v>
      </c>
      <c r="D7" s="158" t="s">
        <v>473</v>
      </c>
      <c r="E7" s="158" t="s">
        <v>489</v>
      </c>
      <c r="F7" s="236">
        <v>14.8</v>
      </c>
      <c r="G7" s="158">
        <v>119784</v>
      </c>
      <c r="H7" s="159" t="s">
        <v>485</v>
      </c>
      <c r="I7" s="158"/>
      <c r="J7" s="158"/>
      <c r="K7" s="158"/>
      <c r="L7" s="158"/>
      <c r="M7" s="158"/>
      <c r="N7" s="207">
        <v>161</v>
      </c>
      <c r="O7" s="158"/>
      <c r="P7" s="158"/>
      <c r="Q7" s="160">
        <f>SUM(I7:P7)</f>
        <v>161</v>
      </c>
      <c r="R7" s="162" t="s">
        <v>33</v>
      </c>
      <c r="S7" s="162" t="s">
        <v>34</v>
      </c>
      <c r="T7" s="515" t="b">
        <v>0</v>
      </c>
      <c r="U7" s="206">
        <v>0.29166666666666669</v>
      </c>
      <c r="V7" s="162" t="s">
        <v>213</v>
      </c>
      <c r="W7" s="162" t="s">
        <v>54</v>
      </c>
      <c r="X7" s="162" t="s">
        <v>486</v>
      </c>
      <c r="Y7" s="162"/>
      <c r="Z7" s="162">
        <v>1020425</v>
      </c>
      <c r="AA7" s="746"/>
      <c r="AB7" s="162"/>
    </row>
    <row r="8" spans="1:28">
      <c r="A8" s="158" t="s">
        <v>160</v>
      </c>
      <c r="B8" s="158" t="s">
        <v>219</v>
      </c>
      <c r="C8" s="497" t="s">
        <v>490</v>
      </c>
      <c r="D8" s="497" t="s">
        <v>473</v>
      </c>
      <c r="E8" s="497" t="s">
        <v>489</v>
      </c>
      <c r="F8" s="709">
        <v>14.8</v>
      </c>
      <c r="G8" s="497">
        <v>119784</v>
      </c>
      <c r="H8" s="159" t="s">
        <v>485</v>
      </c>
      <c r="I8" s="158"/>
      <c r="J8" s="158"/>
      <c r="K8" s="158"/>
      <c r="L8" s="158"/>
      <c r="M8" s="158"/>
      <c r="N8" s="207">
        <v>161</v>
      </c>
      <c r="O8" s="158"/>
      <c r="P8" s="158"/>
      <c r="Q8" s="160">
        <f>SUM(I8:P8)</f>
        <v>161</v>
      </c>
      <c r="R8" s="162" t="s">
        <v>33</v>
      </c>
      <c r="S8" s="162" t="s">
        <v>34</v>
      </c>
      <c r="T8" s="515" t="b">
        <v>0</v>
      </c>
      <c r="U8" s="206">
        <v>0.29166666666666669</v>
      </c>
      <c r="V8" s="162" t="s">
        <v>213</v>
      </c>
      <c r="W8" s="162" t="s">
        <v>54</v>
      </c>
      <c r="X8" s="162" t="s">
        <v>486</v>
      </c>
      <c r="Y8" s="162"/>
      <c r="Z8" s="162">
        <v>1020425</v>
      </c>
      <c r="AA8" s="747"/>
      <c r="AB8" s="162"/>
    </row>
    <row r="9" spans="1:28">
      <c r="A9" s="158"/>
      <c r="B9" s="158"/>
      <c r="C9" s="158"/>
      <c r="D9" s="158"/>
      <c r="E9" s="158"/>
      <c r="F9" s="158"/>
      <c r="G9" s="15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483</v>
      </c>
      <c r="O10" s="164">
        <f>SUM(O3:O9)</f>
        <v>483</v>
      </c>
      <c r="P10" s="164">
        <f>SUM(P3:P9)</f>
        <v>0</v>
      </c>
      <c r="Q10" s="164">
        <f>SUM(Q3:Q9)</f>
        <v>966</v>
      </c>
      <c r="R10" s="165"/>
      <c r="S10" s="165"/>
      <c r="T10" s="165"/>
      <c r="U10" s="165"/>
      <c r="V10" s="162"/>
      <c r="W10" s="165"/>
      <c r="X10" s="162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710"/>
      <c r="B12" s="749" t="s">
        <v>491</v>
      </c>
      <c r="C12" s="749"/>
      <c r="D12" s="237"/>
      <c r="E12" s="735" t="s">
        <v>37</v>
      </c>
      <c r="F12" s="741" t="s">
        <v>492</v>
      </c>
      <c r="G12" s="741"/>
      <c r="H12" s="742"/>
      <c r="I12" s="742"/>
      <c r="J12" s="742"/>
      <c r="K12" s="742"/>
      <c r="L12" s="742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711"/>
      <c r="B13" s="750" t="s">
        <v>493</v>
      </c>
      <c r="C13" s="750"/>
      <c r="D13" s="237"/>
      <c r="E13" s="735"/>
      <c r="F13" s="742"/>
      <c r="G13" s="742"/>
      <c r="H13" s="742"/>
      <c r="I13" s="742"/>
      <c r="J13" s="742"/>
      <c r="K13" s="742"/>
      <c r="L13" s="742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51" t="s">
        <v>494</v>
      </c>
      <c r="C14" s="751"/>
      <c r="D14" s="237"/>
      <c r="E14" s="735"/>
      <c r="F14" s="742"/>
      <c r="G14" s="742"/>
      <c r="H14" s="742"/>
      <c r="I14" s="742"/>
      <c r="J14" s="742"/>
      <c r="K14" s="742"/>
      <c r="L14" s="742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6" spans="1:28" ht="27">
      <c r="A16" s="739" t="s">
        <v>46</v>
      </c>
      <c r="B16" s="730"/>
      <c r="C16" s="730"/>
      <c r="D16" s="730"/>
      <c r="E16" s="730"/>
      <c r="F16" s="740"/>
      <c r="G16" s="625"/>
      <c r="H16" s="79"/>
      <c r="I16" s="739" t="s">
        <v>1</v>
      </c>
      <c r="J16" s="730"/>
      <c r="K16" s="730"/>
      <c r="L16" s="730"/>
      <c r="M16" s="730"/>
      <c r="N16" s="730"/>
      <c r="O16" s="730"/>
      <c r="P16" s="730"/>
      <c r="Q16" s="740"/>
      <c r="R16" s="732" t="s">
        <v>495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 t="s">
        <v>160</v>
      </c>
      <c r="B18" s="158" t="s">
        <v>219</v>
      </c>
      <c r="C18" s="497" t="s">
        <v>490</v>
      </c>
      <c r="D18" s="497" t="s">
        <v>473</v>
      </c>
      <c r="E18" s="497" t="s">
        <v>489</v>
      </c>
      <c r="F18" s="709">
        <v>14.8</v>
      </c>
      <c r="G18" s="497">
        <v>119784</v>
      </c>
      <c r="H18" s="159" t="s">
        <v>153</v>
      </c>
      <c r="I18" s="158"/>
      <c r="J18" s="158"/>
      <c r="K18" s="158"/>
      <c r="L18" s="158"/>
      <c r="M18" s="158"/>
      <c r="N18" s="158"/>
      <c r="O18" s="207">
        <v>101</v>
      </c>
      <c r="P18" s="207">
        <v>60</v>
      </c>
      <c r="Q18" s="160">
        <f>SUM(I18:P18)</f>
        <v>161</v>
      </c>
      <c r="R18" s="162" t="s">
        <v>33</v>
      </c>
      <c r="S18" s="162" t="s">
        <v>34</v>
      </c>
      <c r="T18" s="515" t="b">
        <v>0</v>
      </c>
      <c r="U18" s="206">
        <v>0.29166666666666669</v>
      </c>
      <c r="V18" s="162" t="s">
        <v>213</v>
      </c>
      <c r="W18" s="162" t="s">
        <v>60</v>
      </c>
      <c r="X18" s="162" t="s">
        <v>486</v>
      </c>
      <c r="Y18" s="162"/>
      <c r="Z18" s="162">
        <v>1020425</v>
      </c>
      <c r="AA18" s="745" t="s">
        <v>433</v>
      </c>
      <c r="AB18" s="162"/>
    </row>
    <row r="19" spans="1:28">
      <c r="A19" s="158" t="s">
        <v>160</v>
      </c>
      <c r="B19" s="158" t="s">
        <v>219</v>
      </c>
      <c r="C19" s="699" t="s">
        <v>488</v>
      </c>
      <c r="D19" s="158" t="s">
        <v>473</v>
      </c>
      <c r="E19" s="158" t="s">
        <v>489</v>
      </c>
      <c r="F19" s="236">
        <v>14.8</v>
      </c>
      <c r="G19" s="158">
        <v>119784</v>
      </c>
      <c r="H19" s="159" t="s">
        <v>153</v>
      </c>
      <c r="I19" s="158"/>
      <c r="J19" s="158"/>
      <c r="K19" s="158"/>
      <c r="L19" s="158"/>
      <c r="M19" s="158"/>
      <c r="N19" s="158"/>
      <c r="O19" s="207">
        <v>101</v>
      </c>
      <c r="P19" s="207">
        <v>60</v>
      </c>
      <c r="Q19" s="160">
        <f>SUM(I19:P19)</f>
        <v>161</v>
      </c>
      <c r="R19" s="162" t="s">
        <v>33</v>
      </c>
      <c r="S19" s="162" t="s">
        <v>34</v>
      </c>
      <c r="T19" s="515" t="b">
        <v>0</v>
      </c>
      <c r="U19" s="206">
        <v>0.29166666666666669</v>
      </c>
      <c r="V19" s="162" t="s">
        <v>213</v>
      </c>
      <c r="W19" s="162" t="s">
        <v>60</v>
      </c>
      <c r="X19" s="162" t="s">
        <v>486</v>
      </c>
      <c r="Y19" s="162"/>
      <c r="Z19" s="162">
        <v>1020425</v>
      </c>
      <c r="AA19" s="747"/>
      <c r="AB19" s="162"/>
    </row>
    <row r="20" spans="1:28">
      <c r="A20" s="158" t="s">
        <v>160</v>
      </c>
      <c r="B20" s="158" t="s">
        <v>496</v>
      </c>
      <c r="C20" s="207" t="s">
        <v>497</v>
      </c>
      <c r="D20" s="158" t="s">
        <v>498</v>
      </c>
      <c r="E20" s="158" t="s">
        <v>499</v>
      </c>
      <c r="F20" s="236">
        <v>14.3</v>
      </c>
      <c r="G20" s="158">
        <v>119787</v>
      </c>
      <c r="H20" s="159" t="s">
        <v>153</v>
      </c>
      <c r="I20" s="158"/>
      <c r="J20" s="158"/>
      <c r="K20" s="158"/>
      <c r="L20" s="158"/>
      <c r="M20" s="158"/>
      <c r="N20" s="207">
        <v>41</v>
      </c>
      <c r="O20" s="207">
        <v>90</v>
      </c>
      <c r="P20" s="158">
        <v>30</v>
      </c>
      <c r="Q20" s="160">
        <f>SUM(I20:P20)</f>
        <v>161</v>
      </c>
      <c r="R20" s="162" t="s">
        <v>33</v>
      </c>
      <c r="S20" s="162" t="s">
        <v>34</v>
      </c>
      <c r="T20" s="515" t="b">
        <v>0</v>
      </c>
      <c r="U20" s="206">
        <v>0.29166666666666669</v>
      </c>
      <c r="V20" s="162" t="s">
        <v>213</v>
      </c>
      <c r="W20" s="162" t="s">
        <v>60</v>
      </c>
      <c r="X20" s="162" t="s">
        <v>486</v>
      </c>
      <c r="Y20" s="162"/>
      <c r="Z20" s="162">
        <v>1020426</v>
      </c>
      <c r="AA20" s="160" t="s">
        <v>433</v>
      </c>
      <c r="AB20" s="162"/>
    </row>
    <row r="21" spans="1:28">
      <c r="A21" s="158" t="s">
        <v>500</v>
      </c>
      <c r="B21" s="701" t="s">
        <v>501</v>
      </c>
      <c r="C21" s="158"/>
      <c r="D21" s="158"/>
      <c r="E21" s="158"/>
      <c r="F21" s="158"/>
      <c r="G21" s="158"/>
      <c r="H21" s="159"/>
      <c r="I21" s="158">
        <v>322</v>
      </c>
      <c r="J21" s="158"/>
      <c r="K21" s="158"/>
      <c r="L21" s="158"/>
      <c r="M21" s="158"/>
      <c r="N21" s="158"/>
      <c r="O21" s="158"/>
      <c r="P21" s="158"/>
      <c r="Q21" s="160">
        <f>SUM(I21:P21)</f>
        <v>322</v>
      </c>
      <c r="R21" s="162" t="s">
        <v>33</v>
      </c>
      <c r="S21" s="162" t="s">
        <v>34</v>
      </c>
      <c r="T21" s="515" t="b">
        <v>0</v>
      </c>
      <c r="U21" s="162"/>
      <c r="V21" s="162"/>
      <c r="W21" s="162" t="s">
        <v>54</v>
      </c>
      <c r="X21" s="162"/>
      <c r="Y21" s="162"/>
      <c r="Z21" s="162"/>
      <c r="AA21" s="160"/>
      <c r="AB21" s="162"/>
    </row>
    <row r="22" spans="1:28">
      <c r="A22" s="158" t="s">
        <v>234</v>
      </c>
      <c r="B22" s="158" t="s">
        <v>219</v>
      </c>
      <c r="C22" s="207" t="s">
        <v>502</v>
      </c>
      <c r="D22" s="158" t="s">
        <v>478</v>
      </c>
      <c r="E22" s="158" t="s">
        <v>503</v>
      </c>
      <c r="F22" s="158">
        <v>14.8</v>
      </c>
      <c r="G22" s="158">
        <v>119829</v>
      </c>
      <c r="H22" s="159"/>
      <c r="I22" s="158"/>
      <c r="J22" s="158"/>
      <c r="K22" s="158"/>
      <c r="L22" s="158"/>
      <c r="M22" s="207">
        <v>27</v>
      </c>
      <c r="N22" s="158"/>
      <c r="O22" s="207">
        <v>134</v>
      </c>
      <c r="P22" s="158"/>
      <c r="Q22" s="160">
        <f>SUM(I22:P22)</f>
        <v>161</v>
      </c>
      <c r="R22" s="656" t="s">
        <v>33</v>
      </c>
      <c r="S22" s="162" t="s">
        <v>34</v>
      </c>
      <c r="T22" s="515" t="b">
        <v>0</v>
      </c>
      <c r="U22" s="206">
        <v>0.29166666666666669</v>
      </c>
      <c r="V22" s="162" t="s">
        <v>213</v>
      </c>
      <c r="W22" s="162" t="s">
        <v>60</v>
      </c>
      <c r="X22" s="162" t="s">
        <v>504</v>
      </c>
      <c r="Y22" s="162"/>
      <c r="Z22" s="162">
        <v>1020427</v>
      </c>
      <c r="AA22" s="160" t="s">
        <v>433</v>
      </c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/>
      <c r="S23" s="162"/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SUM(I18:I23)</f>
        <v>322</v>
      </c>
      <c r="J24" s="164">
        <f>SUM(J18:J23)</f>
        <v>0</v>
      </c>
      <c r="K24" s="164">
        <f>SUM(K18:K23)</f>
        <v>0</v>
      </c>
      <c r="L24" s="164">
        <f>SUM(L18:L23)</f>
        <v>0</v>
      </c>
      <c r="M24" s="164">
        <f>SUM(M18:M23)</f>
        <v>27</v>
      </c>
      <c r="N24" s="164">
        <f>SUM(N18:N23)</f>
        <v>41</v>
      </c>
      <c r="O24" s="164">
        <f>SUM(O18:O23)</f>
        <v>426</v>
      </c>
      <c r="P24" s="164">
        <f>SUM(P18:P23)</f>
        <v>150</v>
      </c>
      <c r="Q24" s="164">
        <f>SUM(Q18:Q23)</f>
        <v>966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 t="s">
        <v>492</v>
      </c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30" spans="1:28" ht="27">
      <c r="A30" s="730" t="s">
        <v>505</v>
      </c>
      <c r="B30" s="730"/>
      <c r="C30" s="730"/>
      <c r="D30" s="730"/>
      <c r="E30" s="730"/>
      <c r="F30" s="731"/>
      <c r="G30" s="624"/>
      <c r="H30" s="238"/>
      <c r="I30" s="730" t="s">
        <v>1</v>
      </c>
      <c r="J30" s="730"/>
      <c r="K30" s="730"/>
      <c r="L30" s="730"/>
      <c r="M30" s="730"/>
      <c r="N30" s="730"/>
      <c r="O30" s="730"/>
      <c r="P30" s="730"/>
      <c r="Q30" s="731"/>
      <c r="R30" s="732" t="s">
        <v>506</v>
      </c>
      <c r="S30" s="733"/>
      <c r="T30" s="733"/>
      <c r="U30" s="733"/>
      <c r="V30" s="733"/>
      <c r="W30" s="733"/>
      <c r="X30" s="733"/>
      <c r="Y30" s="733"/>
      <c r="Z30" s="521"/>
      <c r="AA30" s="521"/>
      <c r="AB30" s="520"/>
    </row>
    <row r="31" spans="1:28" ht="24">
      <c r="A31" s="172" t="s">
        <v>3</v>
      </c>
      <c r="B31" s="172" t="s">
        <v>4</v>
      </c>
      <c r="C31" s="172" t="s">
        <v>5</v>
      </c>
      <c r="D31" s="172" t="s">
        <v>6</v>
      </c>
      <c r="E31" s="172" t="s">
        <v>7</v>
      </c>
      <c r="F31" s="172" t="s">
        <v>8</v>
      </c>
      <c r="G31" s="512" t="s">
        <v>9</v>
      </c>
      <c r="H31" s="173" t="s">
        <v>10</v>
      </c>
      <c r="I31" s="174" t="s">
        <v>11</v>
      </c>
      <c r="J31" s="174" t="s">
        <v>12</v>
      </c>
      <c r="K31" s="174" t="s">
        <v>13</v>
      </c>
      <c r="L31" s="174" t="s">
        <v>14</v>
      </c>
      <c r="M31" s="174" t="s">
        <v>15</v>
      </c>
      <c r="N31" s="174" t="s">
        <v>16</v>
      </c>
      <c r="O31" s="174" t="s">
        <v>17</v>
      </c>
      <c r="P31" s="175" t="s">
        <v>18</v>
      </c>
      <c r="Q31" s="172" t="s">
        <v>19</v>
      </c>
      <c r="R31" s="512" t="s">
        <v>20</v>
      </c>
      <c r="S31" s="517" t="s">
        <v>21</v>
      </c>
      <c r="T31" s="513" t="s">
        <v>22</v>
      </c>
      <c r="U31" s="512" t="s">
        <v>23</v>
      </c>
      <c r="V31" s="512" t="s">
        <v>24</v>
      </c>
      <c r="W31" s="512" t="s">
        <v>25</v>
      </c>
      <c r="X31" s="512" t="s">
        <v>26</v>
      </c>
      <c r="Y31" s="512" t="s">
        <v>27</v>
      </c>
      <c r="Z31" s="512" t="s">
        <v>28</v>
      </c>
      <c r="AA31" s="512" t="s">
        <v>29</v>
      </c>
      <c r="AB31" s="512" t="s">
        <v>30</v>
      </c>
    </row>
    <row r="32" spans="1:28">
      <c r="A32" s="158" t="s">
        <v>291</v>
      </c>
      <c r="B32" s="158"/>
      <c r="C32" s="158"/>
      <c r="D32" s="158"/>
      <c r="E32" s="158"/>
      <c r="F32" s="236"/>
      <c r="G32" s="628">
        <v>119778</v>
      </c>
      <c r="H32" s="159" t="s">
        <v>507</v>
      </c>
      <c r="I32" s="158"/>
      <c r="J32" s="158"/>
      <c r="K32" s="158"/>
      <c r="L32" s="158"/>
      <c r="M32" s="207">
        <v>644</v>
      </c>
      <c r="N32" s="207">
        <v>242</v>
      </c>
      <c r="O32" s="158"/>
      <c r="P32" s="158"/>
      <c r="Q32" s="160">
        <f>SUM(I32:P32)</f>
        <v>886</v>
      </c>
      <c r="R32" s="162" t="s">
        <v>33</v>
      </c>
      <c r="S32" s="516" t="s">
        <v>32</v>
      </c>
      <c r="T32" s="515" t="b">
        <v>0</v>
      </c>
      <c r="U32" s="162"/>
      <c r="V32" s="162"/>
      <c r="W32" s="162"/>
      <c r="X32" s="162"/>
      <c r="Y32" s="162"/>
      <c r="Z32" s="162"/>
      <c r="AA32" s="162"/>
      <c r="AB32" s="162"/>
    </row>
    <row r="33" spans="1:28">
      <c r="A33" s="164" t="s">
        <v>19</v>
      </c>
      <c r="B33" s="165"/>
      <c r="C33" s="165"/>
      <c r="D33" s="165"/>
      <c r="E33" s="164"/>
      <c r="F33" s="165"/>
      <c r="G33" s="165"/>
      <c r="H33" s="165"/>
      <c r="I33" s="164">
        <f>SUM(I32:I32)</f>
        <v>0</v>
      </c>
      <c r="J33" s="164">
        <f>SUM(J32:J32)</f>
        <v>0</v>
      </c>
      <c r="K33" s="164">
        <f>SUM(K32:K32)</f>
        <v>0</v>
      </c>
      <c r="L33" s="164">
        <f>SUM(L32:L32)</f>
        <v>0</v>
      </c>
      <c r="M33" s="164">
        <f>SUM(M32:M32)</f>
        <v>644</v>
      </c>
      <c r="N33" s="164">
        <f>SUM(N32:N32)</f>
        <v>242</v>
      </c>
      <c r="O33" s="164">
        <f>SUM(O32:O32)</f>
        <v>0</v>
      </c>
      <c r="P33" s="164">
        <f>SUM(P32:P32)</f>
        <v>0</v>
      </c>
      <c r="Q33" s="164">
        <f>SUM(Q32:Q32)</f>
        <v>886</v>
      </c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</row>
    <row r="34" spans="1:28">
      <c r="A34" s="239"/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</row>
    <row r="35" spans="1:28">
      <c r="A35" s="240" t="s">
        <v>35</v>
      </c>
      <c r="B35" s="734" t="s">
        <v>36</v>
      </c>
      <c r="C35" s="734"/>
      <c r="D35" s="237"/>
      <c r="E35" s="735" t="s">
        <v>37</v>
      </c>
      <c r="F35" s="736"/>
      <c r="G35" s="736"/>
      <c r="H35" s="736"/>
      <c r="I35" s="736"/>
      <c r="J35" s="736"/>
      <c r="K35" s="736"/>
      <c r="L35" s="736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</row>
    <row r="36" spans="1:28">
      <c r="A36" s="241" t="s">
        <v>38</v>
      </c>
      <c r="B36" s="737" t="s">
        <v>39</v>
      </c>
      <c r="C36" s="737"/>
      <c r="D36" s="237"/>
      <c r="E36" s="735"/>
      <c r="F36" s="736"/>
      <c r="G36" s="736"/>
      <c r="H36" s="736"/>
      <c r="I36" s="736"/>
      <c r="J36" s="736"/>
      <c r="K36" s="736"/>
      <c r="L36" s="736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</row>
    <row r="37" spans="1:28">
      <c r="A37" s="242" t="s">
        <v>40</v>
      </c>
      <c r="B37" s="738"/>
      <c r="C37" s="738"/>
      <c r="D37" s="237"/>
      <c r="E37" s="735"/>
      <c r="F37" s="736"/>
      <c r="G37" s="736"/>
      <c r="H37" s="736"/>
      <c r="I37" s="736"/>
      <c r="J37" s="736"/>
      <c r="K37" s="736"/>
      <c r="L37" s="736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</row>
    <row r="38" spans="1:28" ht="28.5">
      <c r="A38" s="223" t="s">
        <v>41</v>
      </c>
      <c r="B38" s="225"/>
      <c r="C38" s="224"/>
      <c r="D38" s="230"/>
      <c r="E38" s="226"/>
      <c r="F38" s="227"/>
      <c r="G38" s="227"/>
      <c r="H38" s="228"/>
      <c r="I38" s="229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</row>
    <row r="40" spans="1:28" ht="27">
      <c r="A40" s="752" t="s">
        <v>508</v>
      </c>
      <c r="B40" s="752"/>
      <c r="C40" s="752"/>
      <c r="D40" s="752"/>
      <c r="E40" s="752"/>
      <c r="F40" s="753"/>
      <c r="G40" s="704"/>
      <c r="H40" s="705"/>
      <c r="I40" s="752" t="s">
        <v>1</v>
      </c>
      <c r="J40" s="752"/>
      <c r="K40" s="752"/>
      <c r="L40" s="752"/>
      <c r="M40" s="752"/>
      <c r="N40" s="752"/>
      <c r="O40" s="752"/>
      <c r="P40" s="752"/>
      <c r="Q40" s="753"/>
      <c r="R40" s="754" t="s">
        <v>509</v>
      </c>
      <c r="S40" s="755"/>
      <c r="T40" s="755"/>
      <c r="U40" s="755"/>
      <c r="V40" s="755"/>
      <c r="W40" s="755"/>
      <c r="X40" s="755"/>
      <c r="Y40" s="755"/>
      <c r="Z40" s="706"/>
      <c r="AA40" s="706"/>
      <c r="AB40" s="707"/>
    </row>
    <row r="41" spans="1:28" ht="24">
      <c r="A41" s="172" t="s">
        <v>3</v>
      </c>
      <c r="B41" s="172" t="s">
        <v>4</v>
      </c>
      <c r="C41" s="172" t="s">
        <v>5</v>
      </c>
      <c r="D41" s="172" t="s">
        <v>6</v>
      </c>
      <c r="E41" s="172" t="s">
        <v>7</v>
      </c>
      <c r="F41" s="172" t="s">
        <v>8</v>
      </c>
      <c r="G41" s="512" t="s">
        <v>9</v>
      </c>
      <c r="H41" s="173" t="s">
        <v>10</v>
      </c>
      <c r="I41" s="174" t="s">
        <v>11</v>
      </c>
      <c r="J41" s="174" t="s">
        <v>12</v>
      </c>
      <c r="K41" s="174" t="s">
        <v>13</v>
      </c>
      <c r="L41" s="174" t="s">
        <v>14</v>
      </c>
      <c r="M41" s="174" t="s">
        <v>15</v>
      </c>
      <c r="N41" s="174" t="s">
        <v>16</v>
      </c>
      <c r="O41" s="174" t="s">
        <v>17</v>
      </c>
      <c r="P41" s="175" t="s">
        <v>18</v>
      </c>
      <c r="Q41" s="172" t="s">
        <v>19</v>
      </c>
      <c r="R41" s="512" t="s">
        <v>20</v>
      </c>
      <c r="S41" s="517" t="s">
        <v>21</v>
      </c>
      <c r="T41" s="513" t="s">
        <v>22</v>
      </c>
      <c r="U41" s="512" t="s">
        <v>23</v>
      </c>
      <c r="V41" s="512" t="s">
        <v>24</v>
      </c>
      <c r="W41" s="512" t="s">
        <v>25</v>
      </c>
      <c r="X41" s="512" t="s">
        <v>26</v>
      </c>
      <c r="Y41" s="512" t="s">
        <v>27</v>
      </c>
      <c r="Z41" s="512" t="s">
        <v>28</v>
      </c>
      <c r="AA41" s="512" t="s">
        <v>29</v>
      </c>
      <c r="AB41" s="512" t="s">
        <v>30</v>
      </c>
    </row>
    <row r="42" spans="1:28" ht="24">
      <c r="A42" s="158" t="s">
        <v>187</v>
      </c>
      <c r="B42" s="158" t="s">
        <v>456</v>
      </c>
      <c r="C42" s="258" t="s">
        <v>470</v>
      </c>
      <c r="D42" s="158" t="s">
        <v>462</v>
      </c>
      <c r="E42" s="158" t="s">
        <v>471</v>
      </c>
      <c r="F42" s="236">
        <v>12.5</v>
      </c>
      <c r="G42" s="628">
        <v>119802</v>
      </c>
      <c r="H42" s="702" t="s">
        <v>510</v>
      </c>
      <c r="I42" s="158"/>
      <c r="J42" s="158"/>
      <c r="K42" s="158"/>
      <c r="L42" s="158"/>
      <c r="M42" s="158"/>
      <c r="N42" s="158">
        <v>27</v>
      </c>
      <c r="O42" s="158">
        <v>134</v>
      </c>
      <c r="P42" s="158"/>
      <c r="Q42" s="703">
        <v>161</v>
      </c>
      <c r="R42" s="162" t="s">
        <v>33</v>
      </c>
      <c r="S42" s="291" t="s">
        <v>460</v>
      </c>
      <c r="T42" s="515" t="b">
        <v>0</v>
      </c>
      <c r="U42" s="206">
        <v>0.29166666666666669</v>
      </c>
      <c r="V42" s="162" t="s">
        <v>213</v>
      </c>
      <c r="W42" s="162" t="s">
        <v>54</v>
      </c>
      <c r="X42" s="162" t="s">
        <v>472</v>
      </c>
      <c r="Y42" s="162"/>
      <c r="Z42" s="162"/>
      <c r="AA42" s="162"/>
      <c r="AB42" s="162"/>
    </row>
    <row r="43" spans="1:28">
      <c r="A43" s="164" t="s">
        <v>19</v>
      </c>
      <c r="B43" s="165"/>
      <c r="C43" s="165"/>
      <c r="D43" s="165"/>
      <c r="E43" s="164"/>
      <c r="F43" s="165"/>
      <c r="G43" s="165"/>
      <c r="H43" s="165"/>
      <c r="I43" s="164">
        <f>SUM(I42:I42)</f>
        <v>0</v>
      </c>
      <c r="J43" s="164">
        <f>SUM(J42:J42)</f>
        <v>0</v>
      </c>
      <c r="K43" s="164">
        <f>SUM(K42:K42)</f>
        <v>0</v>
      </c>
      <c r="L43" s="164">
        <f>SUM(L42:L42)</f>
        <v>0</v>
      </c>
      <c r="M43" s="164">
        <f>SUM(M42:M42)</f>
        <v>0</v>
      </c>
      <c r="N43" s="164">
        <f>SUM(N42:N42)</f>
        <v>27</v>
      </c>
      <c r="O43" s="164">
        <f>SUM(O42:O42)</f>
        <v>134</v>
      </c>
      <c r="P43" s="164">
        <f>SUM(P42:P42)</f>
        <v>0</v>
      </c>
      <c r="Q43" s="164">
        <f>SUM(Q42:Q42)</f>
        <v>161</v>
      </c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</row>
    <row r="44" spans="1:28">
      <c r="A44" s="239"/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</row>
    <row r="45" spans="1:28">
      <c r="A45" s="240" t="s">
        <v>35</v>
      </c>
      <c r="B45" s="734" t="s">
        <v>36</v>
      </c>
      <c r="C45" s="734"/>
      <c r="D45" s="237"/>
      <c r="E45" s="735" t="s">
        <v>37</v>
      </c>
      <c r="F45" s="736"/>
      <c r="G45" s="736"/>
      <c r="H45" s="736"/>
      <c r="I45" s="736"/>
      <c r="J45" s="736"/>
      <c r="K45" s="736"/>
      <c r="L45" s="736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</row>
    <row r="46" spans="1:28">
      <c r="A46" s="241" t="s">
        <v>38</v>
      </c>
      <c r="B46" s="737" t="s">
        <v>39</v>
      </c>
      <c r="C46" s="737"/>
      <c r="D46" s="237"/>
      <c r="E46" s="735"/>
      <c r="F46" s="736"/>
      <c r="G46" s="736"/>
      <c r="H46" s="736"/>
      <c r="I46" s="736"/>
      <c r="J46" s="736"/>
      <c r="K46" s="736"/>
      <c r="L46" s="736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</row>
    <row r="47" spans="1:28">
      <c r="A47" s="242" t="s">
        <v>40</v>
      </c>
      <c r="B47" s="738"/>
      <c r="C47" s="738"/>
      <c r="D47" s="237"/>
      <c r="E47" s="735"/>
      <c r="F47" s="736"/>
      <c r="G47" s="736"/>
      <c r="H47" s="736"/>
      <c r="I47" s="736"/>
      <c r="J47" s="736"/>
      <c r="K47" s="736"/>
      <c r="L47" s="736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</row>
    <row r="48" spans="1:28" ht="28.5">
      <c r="A48" s="223" t="s">
        <v>41</v>
      </c>
      <c r="B48" s="225"/>
      <c r="C48" s="224"/>
      <c r="D48" s="230"/>
      <c r="E48" s="226"/>
      <c r="F48" s="227"/>
      <c r="G48" s="227"/>
      <c r="H48" s="228"/>
      <c r="I48" s="229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</row>
  </sheetData>
  <mergeCells count="35">
    <mergeCell ref="A40:F40"/>
    <mergeCell ref="I40:Q40"/>
    <mergeCell ref="R40:Y40"/>
    <mergeCell ref="B45:C45"/>
    <mergeCell ref="E45:E47"/>
    <mergeCell ref="F45:L47"/>
    <mergeCell ref="B46:C46"/>
    <mergeCell ref="B47:C47"/>
    <mergeCell ref="AA3:AA5"/>
    <mergeCell ref="AA18:AA19"/>
    <mergeCell ref="AA6:AA8"/>
    <mergeCell ref="A30:F30"/>
    <mergeCell ref="I30:Q30"/>
    <mergeCell ref="R30:Y30"/>
    <mergeCell ref="A16:F16"/>
    <mergeCell ref="I16:Q16"/>
    <mergeCell ref="R16:Y16"/>
    <mergeCell ref="B26:C26"/>
    <mergeCell ref="E26:E28"/>
    <mergeCell ref="F26:L28"/>
    <mergeCell ref="B27:C27"/>
    <mergeCell ref="B28:C28"/>
    <mergeCell ref="B35:C35"/>
    <mergeCell ref="E35:E37"/>
    <mergeCell ref="F35:L37"/>
    <mergeCell ref="B36:C36"/>
    <mergeCell ref="B37:C37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10">
    <cfRule type="containsText" dxfId="2967" priority="37" operator="containsText" text="Terminal 1">
      <formula>NOT(ISERROR(SEARCH("Terminal 1",Z10)))</formula>
    </cfRule>
    <cfRule type="containsText" dxfId="2966" priority="38" operator="containsText" text="OSCC">
      <formula>NOT(ISERROR(SEARCH("OSCC",Z10)))</formula>
    </cfRule>
    <cfRule type="containsText" dxfId="2965" priority="39" operator="containsText" text="GPC">
      <formula>NOT(ISERROR(SEARCH("GPC",Z10)))</formula>
    </cfRule>
    <cfRule type="containsText" dxfId="2964" priority="40" operator="containsText" text="Helsinki">
      <formula>NOT(ISERROR(SEARCH("Helsinki",Z10)))</formula>
    </cfRule>
  </conditionalFormatting>
  <conditionalFormatting sqref="W9 W18:W23">
    <cfRule type="cellIs" dxfId="2963" priority="31" operator="equal">
      <formula>"LAST"</formula>
    </cfRule>
    <cfRule type="cellIs" dxfId="2962" priority="32" operator="equal">
      <formula>"FIRST"</formula>
    </cfRule>
    <cfRule type="cellIs" dxfId="2961" priority="33" operator="equal">
      <formula>"MIDDLE"</formula>
    </cfRule>
  </conditionalFormatting>
  <conditionalFormatting sqref="Z24">
    <cfRule type="containsText" dxfId="2960" priority="27" operator="containsText" text="Terminal 1">
      <formula>NOT(ISERROR(SEARCH("Terminal 1",Z24)))</formula>
    </cfRule>
    <cfRule type="containsText" dxfId="2959" priority="28" operator="containsText" text="OSCC">
      <formula>NOT(ISERROR(SEARCH("OSCC",Z24)))</formula>
    </cfRule>
    <cfRule type="containsText" dxfId="2958" priority="29" operator="containsText" text="GPC">
      <formula>NOT(ISERROR(SEARCH("GPC",Z24)))</formula>
    </cfRule>
    <cfRule type="containsText" dxfId="2957" priority="30" operator="containsText" text="Helsinki">
      <formula>NOT(ISERROR(SEARCH("Helsinki",Z24)))</formula>
    </cfRule>
  </conditionalFormatting>
  <conditionalFormatting sqref="Z33">
    <cfRule type="containsText" dxfId="2956" priority="20" operator="containsText" text="Terminal 1">
      <formula>NOT(ISERROR(SEARCH("Terminal 1",Z33)))</formula>
    </cfRule>
    <cfRule type="containsText" dxfId="2955" priority="21" operator="containsText" text="OSCC">
      <formula>NOT(ISERROR(SEARCH("OSCC",Z33)))</formula>
    </cfRule>
    <cfRule type="containsText" dxfId="2954" priority="22" operator="containsText" text="GPC">
      <formula>NOT(ISERROR(SEARCH("GPC",Z33)))</formula>
    </cfRule>
    <cfRule type="containsText" dxfId="2953" priority="23" operator="containsText" text="Helsinki">
      <formula>NOT(ISERROR(SEARCH("Helsinki",Z33)))</formula>
    </cfRule>
  </conditionalFormatting>
  <conditionalFormatting sqref="W32">
    <cfRule type="cellIs" dxfId="2952" priority="17" operator="equal">
      <formula>"LAST"</formula>
    </cfRule>
    <cfRule type="cellIs" dxfId="2951" priority="18" operator="equal">
      <formula>"FIRST"</formula>
    </cfRule>
    <cfRule type="cellIs" dxfId="2950" priority="19" operator="equal">
      <formula>"MIDDLE"</formula>
    </cfRule>
  </conditionalFormatting>
  <conditionalFormatting sqref="W3:W8">
    <cfRule type="cellIs" dxfId="2949" priority="11" operator="equal">
      <formula>"LAST"</formula>
    </cfRule>
    <cfRule type="cellIs" dxfId="2948" priority="12" operator="equal">
      <formula>"FIRST"</formula>
    </cfRule>
    <cfRule type="cellIs" dxfId="2947" priority="13" operator="equal">
      <formula>"MIDDLE"</formula>
    </cfRule>
  </conditionalFormatting>
  <conditionalFormatting sqref="Z43">
    <cfRule type="containsText" dxfId="2946" priority="7" operator="containsText" text="Terminal 1">
      <formula>NOT(ISERROR(SEARCH("Terminal 1",Z43)))</formula>
    </cfRule>
    <cfRule type="containsText" dxfId="2945" priority="8" operator="containsText" text="OSCC">
      <formula>NOT(ISERROR(SEARCH("OSCC",Z43)))</formula>
    </cfRule>
    <cfRule type="containsText" dxfId="2944" priority="9" operator="containsText" text="GPC">
      <formula>NOT(ISERROR(SEARCH("GPC",Z43)))</formula>
    </cfRule>
    <cfRule type="containsText" dxfId="2943" priority="10" operator="containsText" text="Helsinki">
      <formula>NOT(ISERROR(SEARCH("Helsinki",Z43)))</formula>
    </cfRule>
  </conditionalFormatting>
  <conditionalFormatting sqref="W42">
    <cfRule type="cellIs" dxfId="2942" priority="1" operator="equal">
      <formula>"LAST"</formula>
    </cfRule>
    <cfRule type="cellIs" dxfId="2941" priority="2" operator="equal">
      <formula>"FIRST"</formula>
    </cfRule>
    <cfRule type="cellIs" dxfId="2940" priority="3" operator="equal">
      <formula>"MIDDLE"</formula>
    </cfRule>
  </conditionalFormatting>
  <dataValidations count="2">
    <dataValidation type="list" allowBlank="1" showInputMessage="1" showErrorMessage="1" sqref="W32 W3:W9 W42 W18:W23" xr:uid="{281A75D6-776A-4BF2-916C-E60EA63B39E5}">
      <formula1>"FIRST, MIDDLE, LAST"</formula1>
    </dataValidation>
    <dataValidation type="list" showInputMessage="1" showErrorMessage="1" sqref="Z10 Z24 Z33 Z43" xr:uid="{2D2DD4C3-1E05-44FC-83CE-F98674538321}">
      <formula1>"GPC, OSCC, Terminal 1, Helsinki"</formula1>
    </dataValidation>
  </dataValidation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2C01-5D9D-4E3D-B32C-E0A12FE01076}">
  <sheetPr>
    <tabColor rgb="FF05FFF3"/>
  </sheetPr>
  <dimension ref="A1:AB29"/>
  <sheetViews>
    <sheetView workbookViewId="0">
      <selection activeCell="H20" sqref="H2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3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511</v>
      </c>
      <c r="D3" s="158" t="s">
        <v>362</v>
      </c>
      <c r="E3" s="244" t="s">
        <v>512</v>
      </c>
      <c r="F3" s="236">
        <v>17.8</v>
      </c>
      <c r="G3" s="628">
        <v>119691</v>
      </c>
      <c r="H3" s="159"/>
      <c r="I3" s="158"/>
      <c r="J3" s="158"/>
      <c r="K3" s="158"/>
      <c r="L3" s="158"/>
      <c r="M3" s="158"/>
      <c r="N3" s="158"/>
      <c r="O3" s="158"/>
      <c r="P3" s="158">
        <v>81</v>
      </c>
      <c r="Q3" s="160">
        <f>SUM(I3:P3)</f>
        <v>81</v>
      </c>
      <c r="R3" s="162" t="s">
        <v>33</v>
      </c>
      <c r="S3" s="516" t="s">
        <v>32</v>
      </c>
      <c r="T3" s="515" t="b">
        <v>0</v>
      </c>
      <c r="U3" s="206"/>
      <c r="V3" s="162"/>
      <c r="W3" s="162"/>
      <c r="X3" s="162"/>
      <c r="Y3" s="162"/>
      <c r="Z3" s="162">
        <v>1020339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513</v>
      </c>
      <c r="D4" s="158" t="s">
        <v>338</v>
      </c>
      <c r="E4" s="158" t="s">
        <v>514</v>
      </c>
      <c r="F4" s="236">
        <v>11.8</v>
      </c>
      <c r="G4" s="628">
        <v>119689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6"/>
      <c r="V4" s="162"/>
      <c r="W4" s="162"/>
      <c r="X4" s="162"/>
      <c r="Y4" s="162"/>
      <c r="Z4" s="162">
        <v>1020342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515</v>
      </c>
      <c r="D5" s="158" t="s">
        <v>338</v>
      </c>
      <c r="E5" s="158" t="s">
        <v>514</v>
      </c>
      <c r="F5" s="236">
        <v>11.8</v>
      </c>
      <c r="G5" s="628">
        <v>119690</v>
      </c>
      <c r="H5" s="159"/>
      <c r="I5" s="158"/>
      <c r="J5" s="158"/>
      <c r="K5" s="158"/>
      <c r="L5" s="158"/>
      <c r="M5" s="158"/>
      <c r="N5" s="158"/>
      <c r="O5" s="158"/>
      <c r="P5" s="158">
        <v>256</v>
      </c>
      <c r="Q5" s="160">
        <f>SUM(I5:P5)</f>
        <v>256</v>
      </c>
      <c r="R5" s="514" t="s">
        <v>31</v>
      </c>
      <c r="S5" s="516" t="s">
        <v>32</v>
      </c>
      <c r="T5" s="515" t="b">
        <v>0</v>
      </c>
      <c r="U5" s="206"/>
      <c r="V5" s="162"/>
      <c r="W5" s="162"/>
      <c r="X5" s="162"/>
      <c r="Y5" s="162"/>
      <c r="Z5" s="162">
        <v>1020341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577</v>
      </c>
      <c r="Q10" s="164">
        <f>SUM(Q3:Q9)</f>
        <v>577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939" priority="7" operator="containsText" text="Terminal 1">
      <formula>NOT(ISERROR(SEARCH("Terminal 1",Z10)))</formula>
    </cfRule>
    <cfRule type="containsText" dxfId="2938" priority="8" operator="containsText" text="OSCC">
      <formula>NOT(ISERROR(SEARCH("OSCC",Z10)))</formula>
    </cfRule>
    <cfRule type="containsText" dxfId="2937" priority="9" operator="containsText" text="GPC">
      <formula>NOT(ISERROR(SEARCH("GPC",Z10)))</formula>
    </cfRule>
    <cfRule type="containsText" dxfId="2936" priority="10" operator="containsText" text="Helsinki">
      <formula>NOT(ISERROR(SEARCH("Helsinki",Z10)))</formula>
    </cfRule>
  </conditionalFormatting>
  <conditionalFormatting sqref="W3:W9">
    <cfRule type="cellIs" dxfId="2935" priority="4" operator="equal">
      <formula>"LAST"</formula>
    </cfRule>
    <cfRule type="cellIs" dxfId="2934" priority="5" operator="equal">
      <formula>"FIRST"</formula>
    </cfRule>
    <cfRule type="cellIs" dxfId="2933" priority="6" operator="equal">
      <formula>"MIDDLE"</formula>
    </cfRule>
  </conditionalFormatting>
  <conditionalFormatting sqref="W18:W24">
    <cfRule type="cellIs" dxfId="2932" priority="1" operator="equal">
      <formula>"LAST"</formula>
    </cfRule>
    <cfRule type="cellIs" dxfId="2931" priority="2" operator="equal">
      <formula>"FIRST"</formula>
    </cfRule>
    <cfRule type="cellIs" dxfId="2930" priority="3" operator="equal">
      <formula>"MIDDLE"</formula>
    </cfRule>
  </conditionalFormatting>
  <dataValidations count="2">
    <dataValidation type="list" showInputMessage="1" showErrorMessage="1" sqref="Z10 Z25" xr:uid="{85C946D2-A062-4622-9CB0-1A3113B4EB69}">
      <formula1>"GPC, OSCC, Terminal 1, Helsinki"</formula1>
    </dataValidation>
    <dataValidation type="list" allowBlank="1" showInputMessage="1" showErrorMessage="1" sqref="W18:W24 W3:W9" xr:uid="{16150038-2C31-4070-9C17-56B2C8328638}">
      <formula1>"FIRST, MIDDLE, LAST"</formula1>
    </dataValidation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34C1-CD3E-4BEA-B1A9-5F8FBF3DFA06}">
  <sheetPr>
    <tabColor rgb="FF92D050"/>
  </sheetPr>
  <dimension ref="A1:AB29"/>
  <sheetViews>
    <sheetView workbookViewId="0">
      <selection activeCell="F23" sqref="F2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13.140625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516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304</v>
      </c>
      <c r="B3" s="158" t="s">
        <v>66</v>
      </c>
      <c r="C3" s="207" t="s">
        <v>517</v>
      </c>
      <c r="D3" s="158" t="s">
        <v>225</v>
      </c>
      <c r="E3" s="158" t="s">
        <v>518</v>
      </c>
      <c r="F3" s="236">
        <v>11.8</v>
      </c>
      <c r="G3" s="628">
        <v>119733</v>
      </c>
      <c r="H3" s="159" t="s">
        <v>519</v>
      </c>
      <c r="I3" s="158"/>
      <c r="J3" s="158"/>
      <c r="K3" s="158"/>
      <c r="L3" s="158"/>
      <c r="M3" s="207">
        <v>60</v>
      </c>
      <c r="N3" s="217">
        <v>30</v>
      </c>
      <c r="O3" s="207">
        <v>30</v>
      </c>
      <c r="P3" s="207">
        <v>41</v>
      </c>
      <c r="Q3" s="160">
        <f>SUM(I3:P3)</f>
        <v>161</v>
      </c>
      <c r="R3" s="514" t="s">
        <v>31</v>
      </c>
      <c r="S3" s="516" t="s">
        <v>32</v>
      </c>
      <c r="T3" s="653" t="b">
        <v>1</v>
      </c>
      <c r="U3" s="206">
        <v>0.25</v>
      </c>
      <c r="V3" s="162" t="s">
        <v>53</v>
      </c>
      <c r="W3" s="162" t="s">
        <v>54</v>
      </c>
      <c r="X3" s="162"/>
      <c r="Y3" s="162"/>
      <c r="Z3" s="162">
        <v>1020371</v>
      </c>
      <c r="AA3" s="162"/>
      <c r="AB3" s="162"/>
    </row>
    <row r="4" spans="1:28">
      <c r="A4" s="158" t="s">
        <v>304</v>
      </c>
      <c r="B4" s="158" t="s">
        <v>66</v>
      </c>
      <c r="C4" s="207" t="s">
        <v>520</v>
      </c>
      <c r="D4" s="158" t="s">
        <v>225</v>
      </c>
      <c r="E4" s="158" t="s">
        <v>518</v>
      </c>
      <c r="F4" s="236">
        <v>11.8</v>
      </c>
      <c r="G4" s="628">
        <v>119734</v>
      </c>
      <c r="H4" s="159" t="s">
        <v>519</v>
      </c>
      <c r="I4" s="158"/>
      <c r="J4" s="158"/>
      <c r="K4" s="158"/>
      <c r="L4" s="158"/>
      <c r="M4" s="207">
        <v>60</v>
      </c>
      <c r="N4" s="207">
        <v>30</v>
      </c>
      <c r="O4" s="207">
        <v>41</v>
      </c>
      <c r="P4" s="207">
        <v>30</v>
      </c>
      <c r="Q4" s="160">
        <f>SUM(I4:P4)</f>
        <v>161</v>
      </c>
      <c r="R4" s="514" t="s">
        <v>31</v>
      </c>
      <c r="S4" s="516" t="s">
        <v>32</v>
      </c>
      <c r="T4" s="653" t="b">
        <v>1</v>
      </c>
      <c r="U4" s="206">
        <v>0.25</v>
      </c>
      <c r="V4" s="162" t="s">
        <v>53</v>
      </c>
      <c r="W4" s="162" t="s">
        <v>54</v>
      </c>
      <c r="X4" s="162"/>
      <c r="Y4" s="162"/>
      <c r="Z4" s="162">
        <v>1020372</v>
      </c>
      <c r="AA4" s="162"/>
      <c r="AB4" s="162"/>
    </row>
    <row r="5" spans="1:28">
      <c r="A5" s="158" t="s">
        <v>160</v>
      </c>
      <c r="B5" s="158" t="s">
        <v>161</v>
      </c>
      <c r="C5" s="207" t="s">
        <v>521</v>
      </c>
      <c r="D5" s="158" t="s">
        <v>278</v>
      </c>
      <c r="E5" s="158" t="s">
        <v>522</v>
      </c>
      <c r="F5" s="236">
        <v>13</v>
      </c>
      <c r="G5" s="628">
        <v>119710</v>
      </c>
      <c r="H5" s="159"/>
      <c r="I5" s="158"/>
      <c r="J5" s="158"/>
      <c r="K5" s="158"/>
      <c r="L5" s="158"/>
      <c r="M5" s="207">
        <v>75</v>
      </c>
      <c r="N5" s="207">
        <v>30</v>
      </c>
      <c r="O5" s="207">
        <v>56</v>
      </c>
      <c r="P5" s="158"/>
      <c r="Q5" s="160">
        <f>SUM(I5:P5)</f>
        <v>161</v>
      </c>
      <c r="R5" s="162" t="s">
        <v>33</v>
      </c>
      <c r="S5" s="162" t="s">
        <v>34</v>
      </c>
      <c r="T5" s="515" t="b">
        <v>0</v>
      </c>
      <c r="U5" s="206">
        <v>0.20833333333333334</v>
      </c>
      <c r="V5" s="162" t="s">
        <v>59</v>
      </c>
      <c r="W5" s="162" t="s">
        <v>60</v>
      </c>
      <c r="X5" s="162"/>
      <c r="Y5" s="162"/>
      <c r="Z5" s="162">
        <v>1020374</v>
      </c>
      <c r="AA5" s="162"/>
      <c r="AB5" s="162"/>
    </row>
    <row r="6" spans="1:28">
      <c r="A6" s="158" t="s">
        <v>160</v>
      </c>
      <c r="B6" s="158" t="s">
        <v>161</v>
      </c>
      <c r="C6" s="207" t="s">
        <v>523</v>
      </c>
      <c r="D6" s="158" t="s">
        <v>278</v>
      </c>
      <c r="E6" s="158" t="s">
        <v>522</v>
      </c>
      <c r="F6" s="236">
        <v>13</v>
      </c>
      <c r="G6" s="628">
        <v>119711</v>
      </c>
      <c r="H6" s="159"/>
      <c r="I6" s="158"/>
      <c r="J6" s="158"/>
      <c r="K6" s="158"/>
      <c r="L6" s="158"/>
      <c r="M6" s="158"/>
      <c r="N6" s="207">
        <v>60</v>
      </c>
      <c r="O6" s="207">
        <v>101</v>
      </c>
      <c r="P6" s="158"/>
      <c r="Q6" s="160">
        <f>SUM(I6:P6)</f>
        <v>161</v>
      </c>
      <c r="R6" s="162" t="s">
        <v>33</v>
      </c>
      <c r="S6" s="162" t="s">
        <v>34</v>
      </c>
      <c r="T6" s="515" t="b">
        <v>0</v>
      </c>
      <c r="U6" s="206">
        <v>0.20833333333333334</v>
      </c>
      <c r="V6" s="162" t="s">
        <v>59</v>
      </c>
      <c r="W6" s="162" t="s">
        <v>60</v>
      </c>
      <c r="X6" s="162"/>
      <c r="Y6" s="162"/>
      <c r="Z6" s="162">
        <v>1020376</v>
      </c>
      <c r="AA6" s="162"/>
      <c r="AB6" s="162"/>
    </row>
    <row r="7" spans="1:28">
      <c r="A7" s="158" t="s">
        <v>291</v>
      </c>
      <c r="B7" s="158" t="s">
        <v>1</v>
      </c>
      <c r="C7" s="158"/>
      <c r="D7" s="158"/>
      <c r="E7" s="158"/>
      <c r="F7" s="236"/>
      <c r="G7" s="628">
        <v>119712</v>
      </c>
      <c r="H7" s="159"/>
      <c r="I7" s="158"/>
      <c r="J7" s="158"/>
      <c r="K7" s="158"/>
      <c r="L7" s="158"/>
      <c r="M7" s="158">
        <v>161</v>
      </c>
      <c r="N7" s="158"/>
      <c r="O7" s="158"/>
      <c r="P7" s="158"/>
      <c r="Q7" s="160">
        <f>SUM(I7:P7)</f>
        <v>161</v>
      </c>
      <c r="R7" s="162" t="s">
        <v>33</v>
      </c>
      <c r="S7" s="162" t="s">
        <v>34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 t="s">
        <v>291</v>
      </c>
      <c r="B8" s="158" t="s">
        <v>1</v>
      </c>
      <c r="C8" s="158"/>
      <c r="D8" s="158"/>
      <c r="E8" s="158"/>
      <c r="F8" s="236"/>
      <c r="G8" s="628">
        <v>119713</v>
      </c>
      <c r="H8" s="159"/>
      <c r="I8" s="158"/>
      <c r="J8" s="158"/>
      <c r="K8" s="158"/>
      <c r="L8" s="158"/>
      <c r="M8" s="207">
        <v>161</v>
      </c>
      <c r="N8" s="158"/>
      <c r="O8" s="158"/>
      <c r="P8" s="158"/>
      <c r="Q8" s="160">
        <f>SUM(I8:P8)</f>
        <v>161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517</v>
      </c>
      <c r="N10" s="164">
        <f>SUM(N3:N9)</f>
        <v>150</v>
      </c>
      <c r="O10" s="164">
        <f>SUM(O3:O9)</f>
        <v>228</v>
      </c>
      <c r="P10" s="164">
        <f>SUM(P3:P9)</f>
        <v>71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698" t="s">
        <v>524</v>
      </c>
      <c r="B12" s="756"/>
      <c r="C12" s="756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/>
      <c r="B13" s="737"/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/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929" priority="7" operator="containsText" text="Terminal 1">
      <formula>NOT(ISERROR(SEARCH("Terminal 1",Z10)))</formula>
    </cfRule>
    <cfRule type="containsText" dxfId="2928" priority="8" operator="containsText" text="OSCC">
      <formula>NOT(ISERROR(SEARCH("OSCC",Z10)))</formula>
    </cfRule>
    <cfRule type="containsText" dxfId="2927" priority="9" operator="containsText" text="GPC">
      <formula>NOT(ISERROR(SEARCH("GPC",Z10)))</formula>
    </cfRule>
    <cfRule type="containsText" dxfId="2926" priority="10" operator="containsText" text="Helsinki">
      <formula>NOT(ISERROR(SEARCH("Helsinki",Z10)))</formula>
    </cfRule>
  </conditionalFormatting>
  <conditionalFormatting sqref="W3:W9">
    <cfRule type="cellIs" dxfId="2925" priority="4" operator="equal">
      <formula>"LAST"</formula>
    </cfRule>
    <cfRule type="cellIs" dxfId="2924" priority="5" operator="equal">
      <formula>"FIRST"</formula>
    </cfRule>
    <cfRule type="cellIs" dxfId="2923" priority="6" operator="equal">
      <formula>"MIDDLE"</formula>
    </cfRule>
  </conditionalFormatting>
  <conditionalFormatting sqref="W18:W24">
    <cfRule type="cellIs" dxfId="2922" priority="1" operator="equal">
      <formula>"LAST"</formula>
    </cfRule>
    <cfRule type="cellIs" dxfId="2921" priority="2" operator="equal">
      <formula>"FIRST"</formula>
    </cfRule>
    <cfRule type="cellIs" dxfId="2920" priority="3" operator="equal">
      <formula>"MIDDLE"</formula>
    </cfRule>
  </conditionalFormatting>
  <dataValidations count="2">
    <dataValidation type="list" allowBlank="1" showInputMessage="1" showErrorMessage="1" sqref="W18:W24 W3:W9" xr:uid="{F95F7F48-B74F-49ED-AB46-1CD782598F24}">
      <formula1>"FIRST, MIDDLE, LAST"</formula1>
    </dataValidation>
    <dataValidation type="list" showInputMessage="1" showErrorMessage="1" sqref="Z10 Z25" xr:uid="{D3CF40E8-A43A-4C57-AF38-8A9B7EB0FB2B}">
      <formula1>"GPC, OSCC, Terminal 1, Helsinki"</formula1>
    </dataValidation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CF46-1004-48E9-97D2-A7DF267FA356}">
  <sheetPr>
    <tabColor rgb="FF92D050"/>
  </sheetPr>
  <dimension ref="A1:AB29"/>
  <sheetViews>
    <sheetView workbookViewId="0">
      <selection activeCell="L32" sqref="L32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15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525</v>
      </c>
      <c r="J1" s="730"/>
      <c r="K1" s="730"/>
      <c r="L1" s="730"/>
      <c r="M1" s="730"/>
      <c r="N1" s="730"/>
      <c r="O1" s="730"/>
      <c r="P1" s="730"/>
      <c r="Q1" s="731"/>
      <c r="R1" s="732" t="s">
        <v>78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526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65</v>
      </c>
      <c r="B3" s="158" t="s">
        <v>66</v>
      </c>
      <c r="C3" s="207" t="s">
        <v>527</v>
      </c>
      <c r="D3" s="158" t="s">
        <v>528</v>
      </c>
      <c r="E3" s="329" t="s">
        <v>529</v>
      </c>
      <c r="F3" s="236">
        <v>12.5</v>
      </c>
      <c r="G3" s="628">
        <v>119657</v>
      </c>
      <c r="H3" s="159" t="s">
        <v>530</v>
      </c>
      <c r="I3" s="158"/>
      <c r="J3" s="158"/>
      <c r="K3" s="158"/>
      <c r="L3" s="158"/>
      <c r="M3" s="158">
        <v>0</v>
      </c>
      <c r="N3" s="207">
        <v>90</v>
      </c>
      <c r="O3" s="217">
        <v>71</v>
      </c>
      <c r="P3" s="158"/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6">
        <v>0.70833333333333337</v>
      </c>
      <c r="V3" s="162" t="s">
        <v>531</v>
      </c>
      <c r="W3" s="162" t="s">
        <v>54</v>
      </c>
      <c r="X3" s="162" t="s">
        <v>532</v>
      </c>
      <c r="Y3" s="162"/>
      <c r="Z3" s="162">
        <v>1020279</v>
      </c>
      <c r="AA3" s="162"/>
      <c r="AB3" s="162"/>
    </row>
    <row r="4" spans="1:28" ht="24">
      <c r="A4" s="158" t="s">
        <v>533</v>
      </c>
      <c r="B4" s="158" t="s">
        <v>66</v>
      </c>
      <c r="C4" s="207" t="s">
        <v>534</v>
      </c>
      <c r="D4" s="158" t="s">
        <v>528</v>
      </c>
      <c r="E4" s="329" t="s">
        <v>529</v>
      </c>
      <c r="F4" s="236">
        <v>12.5</v>
      </c>
      <c r="G4" s="628">
        <v>119658</v>
      </c>
      <c r="H4" s="159" t="s">
        <v>251</v>
      </c>
      <c r="I4" s="158"/>
      <c r="J4" s="158"/>
      <c r="K4" s="158"/>
      <c r="L4" s="158"/>
      <c r="M4" s="158"/>
      <c r="N4" s="158"/>
      <c r="O4" s="158">
        <v>131</v>
      </c>
      <c r="P4" s="217">
        <v>30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6">
        <v>0.70833333333333337</v>
      </c>
      <c r="V4" s="162" t="s">
        <v>531</v>
      </c>
      <c r="W4" s="162" t="s">
        <v>54</v>
      </c>
      <c r="X4" s="162" t="s">
        <v>532</v>
      </c>
      <c r="Y4" s="162"/>
      <c r="Z4" s="162">
        <v>1020280</v>
      </c>
      <c r="AA4" s="162"/>
      <c r="AB4" s="162"/>
    </row>
    <row r="5" spans="1:28" ht="24">
      <c r="A5" s="158" t="s">
        <v>111</v>
      </c>
      <c r="B5" s="158" t="s">
        <v>66</v>
      </c>
      <c r="C5" s="207" t="s">
        <v>535</v>
      </c>
      <c r="D5" s="158" t="s">
        <v>528</v>
      </c>
      <c r="E5" s="329" t="s">
        <v>529</v>
      </c>
      <c r="F5" s="236">
        <v>12.5</v>
      </c>
      <c r="G5" s="628">
        <v>119659</v>
      </c>
      <c r="H5" s="159" t="s">
        <v>519</v>
      </c>
      <c r="I5" s="158"/>
      <c r="J5" s="158"/>
      <c r="K5" s="158"/>
      <c r="L5" s="158"/>
      <c r="M5" s="207">
        <v>71</v>
      </c>
      <c r="N5" s="207">
        <v>90</v>
      </c>
      <c r="O5" s="158"/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0.70833333333333337</v>
      </c>
      <c r="V5" s="162" t="s">
        <v>531</v>
      </c>
      <c r="W5" s="162" t="s">
        <v>54</v>
      </c>
      <c r="X5" s="162" t="s">
        <v>532</v>
      </c>
      <c r="Y5" s="162"/>
      <c r="Z5" s="162">
        <v>1020281</v>
      </c>
      <c r="AA5" s="162"/>
      <c r="AB5" s="162"/>
    </row>
    <row r="6" spans="1:28" ht="36">
      <c r="A6" s="158" t="s">
        <v>536</v>
      </c>
      <c r="B6" s="158" t="s">
        <v>66</v>
      </c>
      <c r="C6" s="207" t="s">
        <v>537</v>
      </c>
      <c r="D6" s="158" t="s">
        <v>528</v>
      </c>
      <c r="E6" s="329" t="s">
        <v>529</v>
      </c>
      <c r="F6" s="236">
        <v>12.5</v>
      </c>
      <c r="G6" s="628">
        <v>119660</v>
      </c>
      <c r="H6" s="159" t="s">
        <v>538</v>
      </c>
      <c r="I6" s="158"/>
      <c r="J6" s="158"/>
      <c r="K6" s="158"/>
      <c r="L6" s="158"/>
      <c r="M6" s="207">
        <v>30</v>
      </c>
      <c r="N6" s="207">
        <v>60</v>
      </c>
      <c r="O6" s="158">
        <v>71</v>
      </c>
      <c r="P6" s="158"/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0.70833333333333337</v>
      </c>
      <c r="V6" s="162" t="s">
        <v>531</v>
      </c>
      <c r="W6" s="162" t="s">
        <v>54</v>
      </c>
      <c r="X6" s="162" t="s">
        <v>532</v>
      </c>
      <c r="Y6" s="162"/>
      <c r="Z6" s="162">
        <v>1020282</v>
      </c>
      <c r="AA6" s="162"/>
      <c r="AB6" s="162"/>
    </row>
    <row r="7" spans="1:28" ht="24">
      <c r="A7" s="158" t="s">
        <v>539</v>
      </c>
      <c r="B7" s="158" t="s">
        <v>66</v>
      </c>
      <c r="C7" s="207" t="s">
        <v>540</v>
      </c>
      <c r="D7" s="158" t="s">
        <v>528</v>
      </c>
      <c r="E7" s="329" t="s">
        <v>529</v>
      </c>
      <c r="F7" s="236">
        <v>12.5</v>
      </c>
      <c r="G7" s="628">
        <v>119661</v>
      </c>
      <c r="H7" s="159" t="s">
        <v>519</v>
      </c>
      <c r="I7" s="158"/>
      <c r="J7" s="158"/>
      <c r="K7" s="158"/>
      <c r="L7" s="158"/>
      <c r="M7" s="207">
        <v>101</v>
      </c>
      <c r="N7" s="207">
        <v>30</v>
      </c>
      <c r="O7" s="158">
        <v>30</v>
      </c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0.70833333333333337</v>
      </c>
      <c r="V7" s="162" t="s">
        <v>531</v>
      </c>
      <c r="W7" s="162" t="s">
        <v>54</v>
      </c>
      <c r="X7" s="162" t="s">
        <v>532</v>
      </c>
      <c r="Y7" s="162"/>
      <c r="Z7" s="162">
        <v>1020283</v>
      </c>
      <c r="AA7" s="162"/>
      <c r="AB7" s="162"/>
    </row>
    <row r="8" spans="1:28" ht="24">
      <c r="A8" s="158" t="s">
        <v>304</v>
      </c>
      <c r="B8" s="158" t="s">
        <v>66</v>
      </c>
      <c r="C8" s="207" t="s">
        <v>541</v>
      </c>
      <c r="D8" s="158" t="s">
        <v>528</v>
      </c>
      <c r="E8" s="329" t="s">
        <v>529</v>
      </c>
      <c r="F8" s="236">
        <v>12.5</v>
      </c>
      <c r="G8" s="628">
        <v>119662</v>
      </c>
      <c r="H8" s="159" t="s">
        <v>519</v>
      </c>
      <c r="I8" s="158"/>
      <c r="J8" s="158"/>
      <c r="K8" s="158"/>
      <c r="L8" s="158"/>
      <c r="M8" s="217">
        <v>131</v>
      </c>
      <c r="N8" s="158">
        <v>30</v>
      </c>
      <c r="O8" s="158"/>
      <c r="P8" s="158"/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0.70833333333333337</v>
      </c>
      <c r="V8" s="162" t="s">
        <v>531</v>
      </c>
      <c r="W8" s="162" t="s">
        <v>54</v>
      </c>
      <c r="X8" s="162" t="s">
        <v>532</v>
      </c>
      <c r="Y8" s="162"/>
      <c r="Z8" s="162">
        <v>1020284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333</v>
      </c>
      <c r="N10" s="164">
        <f>SUM(N3:N9)</f>
        <v>300</v>
      </c>
      <c r="O10" s="164">
        <f>SUM(O3:O9)</f>
        <v>303</v>
      </c>
      <c r="P10" s="164">
        <f>SUM(P3:P9)</f>
        <v>30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57" t="s">
        <v>542</v>
      </c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919" priority="7" operator="containsText" text="Terminal 1">
      <formula>NOT(ISERROR(SEARCH("Terminal 1",Z10)))</formula>
    </cfRule>
    <cfRule type="containsText" dxfId="2918" priority="8" operator="containsText" text="OSCC">
      <formula>NOT(ISERROR(SEARCH("OSCC",Z10)))</formula>
    </cfRule>
    <cfRule type="containsText" dxfId="2917" priority="9" operator="containsText" text="GPC">
      <formula>NOT(ISERROR(SEARCH("GPC",Z10)))</formula>
    </cfRule>
    <cfRule type="containsText" dxfId="2916" priority="10" operator="containsText" text="Helsinki">
      <formula>NOT(ISERROR(SEARCH("Helsinki",Z10)))</formula>
    </cfRule>
  </conditionalFormatting>
  <conditionalFormatting sqref="W3:W9">
    <cfRule type="cellIs" dxfId="2915" priority="4" operator="equal">
      <formula>"LAST"</formula>
    </cfRule>
    <cfRule type="cellIs" dxfId="2914" priority="5" operator="equal">
      <formula>"FIRST"</formula>
    </cfRule>
    <cfRule type="cellIs" dxfId="2913" priority="6" operator="equal">
      <formula>"MIDDLE"</formula>
    </cfRule>
  </conditionalFormatting>
  <conditionalFormatting sqref="W18:W24">
    <cfRule type="cellIs" dxfId="2912" priority="1" operator="equal">
      <formula>"LAST"</formula>
    </cfRule>
    <cfRule type="cellIs" dxfId="2911" priority="2" operator="equal">
      <formula>"FIRST"</formula>
    </cfRule>
    <cfRule type="cellIs" dxfId="2910" priority="3" operator="equal">
      <formula>"MIDDLE"</formula>
    </cfRule>
  </conditionalFormatting>
  <dataValidations count="2">
    <dataValidation type="list" allowBlank="1" showInputMessage="1" showErrorMessage="1" sqref="W18:W24 W3:W9" xr:uid="{17B08386-68A5-40BA-832D-5B5C344FB002}">
      <formula1>"FIRST, MIDDLE, LAST"</formula1>
    </dataValidation>
    <dataValidation type="list" showInputMessage="1" showErrorMessage="1" sqref="Z10 Z25" xr:uid="{A77004BD-BE16-41E7-BCBC-CE8EEE0C202D}">
      <formula1>"GPC, OSCC, Terminal 1, Helsinki"</formula1>
    </dataValidation>
  </dataValidation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0298-EF92-4BE5-AAF8-E319FBA63199}">
  <sheetPr>
    <tabColor rgb="FF0070C0"/>
  </sheetPr>
  <dimension ref="A1:AB28"/>
  <sheetViews>
    <sheetView workbookViewId="0">
      <selection activeCell="F3" sqref="F3:F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6.1406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543</v>
      </c>
      <c r="J1" s="730"/>
      <c r="K1" s="730"/>
      <c r="L1" s="730"/>
      <c r="M1" s="730"/>
      <c r="N1" s="730"/>
      <c r="O1" s="730"/>
      <c r="P1" s="730"/>
      <c r="Q1" s="731"/>
      <c r="R1" s="732" t="s">
        <v>544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48</v>
      </c>
      <c r="B3" s="158" t="s">
        <v>66</v>
      </c>
      <c r="C3" s="158" t="s">
        <v>545</v>
      </c>
      <c r="D3" s="158" t="s">
        <v>546</v>
      </c>
      <c r="E3" s="158" t="s">
        <v>547</v>
      </c>
      <c r="F3" s="236">
        <v>12.8</v>
      </c>
      <c r="G3" s="628">
        <v>119571</v>
      </c>
      <c r="H3" s="688" t="s">
        <v>548</v>
      </c>
      <c r="I3" s="158"/>
      <c r="J3" s="158"/>
      <c r="K3" s="158"/>
      <c r="L3" s="158"/>
      <c r="M3" s="158"/>
      <c r="N3" s="207">
        <v>41</v>
      </c>
      <c r="O3" s="207">
        <v>60</v>
      </c>
      <c r="P3" s="207">
        <v>60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6">
        <v>0.70833333333333337</v>
      </c>
      <c r="V3" s="162" t="s">
        <v>549</v>
      </c>
      <c r="W3" s="162" t="s">
        <v>54</v>
      </c>
      <c r="X3" s="162" t="s">
        <v>550</v>
      </c>
      <c r="Y3" s="162"/>
      <c r="Z3" s="162">
        <v>1020211</v>
      </c>
      <c r="AA3" s="162" t="s">
        <v>551</v>
      </c>
      <c r="AB3" s="162"/>
    </row>
    <row r="4" spans="1:28">
      <c r="A4" s="207" t="s">
        <v>552</v>
      </c>
      <c r="B4" s="158" t="s">
        <v>66</v>
      </c>
      <c r="C4" s="158" t="s">
        <v>553</v>
      </c>
      <c r="D4" s="158" t="s">
        <v>546</v>
      </c>
      <c r="E4" s="158" t="s">
        <v>547</v>
      </c>
      <c r="F4" s="236">
        <v>12.8</v>
      </c>
      <c r="G4" s="628">
        <v>119572</v>
      </c>
      <c r="H4" s="159" t="s">
        <v>519</v>
      </c>
      <c r="I4" s="158"/>
      <c r="J4" s="158"/>
      <c r="K4" s="158"/>
      <c r="L4" s="158"/>
      <c r="M4" s="207">
        <v>101</v>
      </c>
      <c r="N4" s="207">
        <v>60</v>
      </c>
      <c r="O4" s="158"/>
      <c r="P4" s="158"/>
      <c r="Q4" s="160">
        <f>SUM(I4:P4)</f>
        <v>161</v>
      </c>
      <c r="R4" s="514" t="s">
        <v>31</v>
      </c>
      <c r="S4" s="516" t="s">
        <v>32</v>
      </c>
      <c r="T4" s="653" t="b">
        <v>1</v>
      </c>
      <c r="U4" s="206">
        <v>0.70833333333333337</v>
      </c>
      <c r="V4" s="162" t="s">
        <v>549</v>
      </c>
      <c r="W4" s="162" t="s">
        <v>54</v>
      </c>
      <c r="X4" s="162" t="s">
        <v>550</v>
      </c>
      <c r="Y4" s="162"/>
      <c r="Z4" s="162">
        <v>1020212</v>
      </c>
      <c r="AA4" s="162" t="s">
        <v>551</v>
      </c>
      <c r="AB4" s="162"/>
    </row>
    <row r="5" spans="1:28">
      <c r="A5" s="158" t="s">
        <v>304</v>
      </c>
      <c r="B5" s="158" t="s">
        <v>66</v>
      </c>
      <c r="C5" s="158" t="s">
        <v>554</v>
      </c>
      <c r="D5" s="158" t="s">
        <v>546</v>
      </c>
      <c r="E5" s="158" t="s">
        <v>547</v>
      </c>
      <c r="F5" s="236">
        <v>12.8</v>
      </c>
      <c r="G5" s="628">
        <v>119573</v>
      </c>
      <c r="H5" s="159" t="s">
        <v>519</v>
      </c>
      <c r="I5" s="158"/>
      <c r="J5" s="158"/>
      <c r="K5" s="158"/>
      <c r="L5" s="158"/>
      <c r="M5" s="207">
        <v>131</v>
      </c>
      <c r="N5" s="207">
        <v>30</v>
      </c>
      <c r="O5" s="158"/>
      <c r="P5" s="158"/>
      <c r="Q5" s="160">
        <f>SUM(I5:P5)</f>
        <v>161</v>
      </c>
      <c r="R5" s="514" t="s">
        <v>31</v>
      </c>
      <c r="S5" s="516" t="s">
        <v>32</v>
      </c>
      <c r="T5" s="653" t="b">
        <v>1</v>
      </c>
      <c r="U5" s="206">
        <v>0.70833333333333337</v>
      </c>
      <c r="V5" s="162" t="s">
        <v>549</v>
      </c>
      <c r="W5" s="162" t="s">
        <v>54</v>
      </c>
      <c r="X5" s="162" t="s">
        <v>550</v>
      </c>
      <c r="Y5" s="162"/>
      <c r="Z5" s="162">
        <v>1020213</v>
      </c>
      <c r="AA5" s="162" t="s">
        <v>551</v>
      </c>
      <c r="AB5" s="162"/>
    </row>
    <row r="6" spans="1:28">
      <c r="A6" s="158" t="s">
        <v>304</v>
      </c>
      <c r="B6" s="158" t="s">
        <v>66</v>
      </c>
      <c r="C6" s="158" t="s">
        <v>555</v>
      </c>
      <c r="D6" s="158" t="s">
        <v>546</v>
      </c>
      <c r="E6" s="158" t="s">
        <v>547</v>
      </c>
      <c r="F6" s="236">
        <v>12.8</v>
      </c>
      <c r="G6" s="628">
        <v>119574</v>
      </c>
      <c r="H6" s="159" t="s">
        <v>519</v>
      </c>
      <c r="I6" s="158"/>
      <c r="J6" s="158"/>
      <c r="K6" s="158"/>
      <c r="L6" s="158"/>
      <c r="M6" s="207">
        <v>123</v>
      </c>
      <c r="N6" s="158">
        <v>0</v>
      </c>
      <c r="O6" s="158"/>
      <c r="P6" s="158"/>
      <c r="Q6" s="160">
        <f>SUM(I6:P6)</f>
        <v>123</v>
      </c>
      <c r="R6" s="514" t="s">
        <v>31</v>
      </c>
      <c r="S6" s="516" t="s">
        <v>32</v>
      </c>
      <c r="T6" s="653" t="b">
        <v>1</v>
      </c>
      <c r="U6" s="206">
        <v>0.70833333333333337</v>
      </c>
      <c r="V6" s="162" t="s">
        <v>549</v>
      </c>
      <c r="W6" s="162" t="s">
        <v>54</v>
      </c>
      <c r="X6" s="162" t="s">
        <v>550</v>
      </c>
      <c r="Y6" s="162"/>
      <c r="Z6" s="162">
        <v>102024</v>
      </c>
      <c r="AA6" s="162" t="s">
        <v>551</v>
      </c>
      <c r="AB6" s="162"/>
    </row>
    <row r="7" spans="1:28">
      <c r="A7" s="158" t="s">
        <v>63</v>
      </c>
      <c r="B7" s="158" t="s">
        <v>66</v>
      </c>
      <c r="C7" s="158" t="s">
        <v>556</v>
      </c>
      <c r="D7" s="158" t="s">
        <v>546</v>
      </c>
      <c r="E7" s="158" t="s">
        <v>547</v>
      </c>
      <c r="F7" s="236">
        <v>12.8</v>
      </c>
      <c r="G7" s="628">
        <v>119575</v>
      </c>
      <c r="H7" s="697" t="s">
        <v>557</v>
      </c>
      <c r="I7" s="158"/>
      <c r="J7" s="158"/>
      <c r="K7" s="158"/>
      <c r="L7" s="158"/>
      <c r="M7" s="207">
        <v>48</v>
      </c>
      <c r="N7" s="207">
        <v>7</v>
      </c>
      <c r="O7" s="158">
        <v>0</v>
      </c>
      <c r="P7" s="158"/>
      <c r="Q7" s="160">
        <f>SUM(I7:P7)</f>
        <v>55</v>
      </c>
      <c r="R7" s="514" t="s">
        <v>31</v>
      </c>
      <c r="S7" s="516" t="s">
        <v>32</v>
      </c>
      <c r="T7" s="515" t="b">
        <v>0</v>
      </c>
      <c r="U7" s="206">
        <v>0.70833333333333337</v>
      </c>
      <c r="V7" s="162" t="s">
        <v>549</v>
      </c>
      <c r="W7" s="162" t="s">
        <v>54</v>
      </c>
      <c r="X7" s="162" t="s">
        <v>550</v>
      </c>
      <c r="Y7" s="162"/>
      <c r="Z7" s="162">
        <v>1020215</v>
      </c>
      <c r="AA7" s="162" t="s">
        <v>551</v>
      </c>
      <c r="AB7" s="162"/>
    </row>
    <row r="8" spans="1:28">
      <c r="A8" s="158" t="s">
        <v>558</v>
      </c>
      <c r="B8" s="158" t="s">
        <v>66</v>
      </c>
      <c r="C8" s="158" t="s">
        <v>559</v>
      </c>
      <c r="D8" s="158" t="s">
        <v>546</v>
      </c>
      <c r="E8" s="158" t="s">
        <v>547</v>
      </c>
      <c r="F8" s="236">
        <v>12.8</v>
      </c>
      <c r="G8" s="628">
        <v>119539</v>
      </c>
      <c r="H8" s="159" t="s">
        <v>560</v>
      </c>
      <c r="I8" s="158"/>
      <c r="J8" s="158"/>
      <c r="K8" s="158"/>
      <c r="L8" s="158"/>
      <c r="M8" s="207">
        <v>161</v>
      </c>
      <c r="N8" s="158">
        <v>0</v>
      </c>
      <c r="O8" s="158"/>
      <c r="P8" s="158"/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0.70833333333333337</v>
      </c>
      <c r="V8" s="162" t="s">
        <v>549</v>
      </c>
      <c r="W8" s="162" t="s">
        <v>54</v>
      </c>
      <c r="X8" s="162" t="s">
        <v>550</v>
      </c>
      <c r="Y8" s="162"/>
      <c r="Z8" s="162"/>
      <c r="AA8" s="162" t="s">
        <v>551</v>
      </c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SUM(M4:M8)</f>
        <v>564</v>
      </c>
      <c r="N9" s="164">
        <f t="shared" ref="N9:O9" si="0">SUM(N3:N8)</f>
        <v>138</v>
      </c>
      <c r="O9" s="164">
        <f t="shared" si="0"/>
        <v>60</v>
      </c>
      <c r="P9" s="164">
        <f>SUM(P3:P8)</f>
        <v>60</v>
      </c>
      <c r="Q9" s="164">
        <f>SUM(Q3:Q8)</f>
        <v>822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57" t="s">
        <v>561</v>
      </c>
      <c r="G11" s="757"/>
      <c r="H11" s="757"/>
      <c r="I11" s="757"/>
      <c r="J11" s="757"/>
      <c r="K11" s="757"/>
      <c r="L11" s="75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57"/>
      <c r="G12" s="757"/>
      <c r="H12" s="757"/>
      <c r="I12" s="757"/>
      <c r="J12" s="757"/>
      <c r="K12" s="757"/>
      <c r="L12" s="757"/>
      <c r="M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57"/>
      <c r="G13" s="757"/>
      <c r="H13" s="757"/>
      <c r="I13" s="757"/>
      <c r="J13" s="757"/>
      <c r="K13" s="757"/>
      <c r="L13" s="75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/>
      <c r="B15" s="730"/>
      <c r="C15" s="730"/>
      <c r="D15" s="730"/>
      <c r="E15" s="730"/>
      <c r="F15" s="740"/>
      <c r="G15" s="625"/>
      <c r="H15" s="79"/>
      <c r="I15" s="739"/>
      <c r="J15" s="730"/>
      <c r="K15" s="730"/>
      <c r="L15" s="730"/>
      <c r="M15" s="730"/>
      <c r="N15" s="730"/>
      <c r="O15" s="730"/>
      <c r="P15" s="730"/>
      <c r="Q15" s="740"/>
      <c r="R15" s="732"/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512" t="s">
        <v>9</v>
      </c>
      <c r="H16" s="155" t="s">
        <v>10</v>
      </c>
      <c r="I16" s="156" t="s">
        <v>11</v>
      </c>
      <c r="J16" s="156" t="s">
        <v>12</v>
      </c>
      <c r="K16" s="156" t="s">
        <v>13</v>
      </c>
      <c r="L16" s="156" t="s">
        <v>14</v>
      </c>
      <c r="M16" s="156" t="s">
        <v>15</v>
      </c>
      <c r="N16" s="156" t="s">
        <v>16</v>
      </c>
      <c r="O16" s="156" t="s">
        <v>17</v>
      </c>
      <c r="P16" s="157" t="s">
        <v>562</v>
      </c>
      <c r="Q16" s="154" t="s">
        <v>19</v>
      </c>
      <c r="R16" s="517" t="s">
        <v>20</v>
      </c>
      <c r="S16" s="517" t="s">
        <v>21</v>
      </c>
      <c r="T16" s="513" t="s">
        <v>22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158"/>
      <c r="B17" s="158"/>
      <c r="C17" s="158"/>
      <c r="D17" s="158" t="s">
        <v>45</v>
      </c>
      <c r="E17" s="158"/>
      <c r="F17" s="158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>
        <f>SUM(I17:P17)</f>
        <v>0</v>
      </c>
      <c r="R17" s="514" t="s">
        <v>31</v>
      </c>
      <c r="S17" s="516" t="s">
        <v>32</v>
      </c>
      <c r="T17" s="515" t="b">
        <v>0</v>
      </c>
      <c r="U17" s="162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4">
        <f>SUM(Q17:Q23)</f>
        <v>0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5:F15"/>
    <mergeCell ref="I15:Q15"/>
    <mergeCell ref="R15:Y15"/>
    <mergeCell ref="B26:C26"/>
    <mergeCell ref="E26:E28"/>
    <mergeCell ref="F26:L28"/>
    <mergeCell ref="B27:C27"/>
    <mergeCell ref="B28:C28"/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24 Z9">
    <cfRule type="containsText" dxfId="2909" priority="7" operator="containsText" text="Terminal 1">
      <formula>NOT(ISERROR(SEARCH("Terminal 1",Z9)))</formula>
    </cfRule>
    <cfRule type="containsText" dxfId="2908" priority="8" operator="containsText" text="OSCC">
      <formula>NOT(ISERROR(SEARCH("OSCC",Z9)))</formula>
    </cfRule>
    <cfRule type="containsText" dxfId="2907" priority="9" operator="containsText" text="GPC">
      <formula>NOT(ISERROR(SEARCH("GPC",Z9)))</formula>
    </cfRule>
    <cfRule type="containsText" dxfId="2906" priority="10" operator="containsText" text="Helsinki">
      <formula>NOT(ISERROR(SEARCH("Helsinki",Z9)))</formula>
    </cfRule>
  </conditionalFormatting>
  <conditionalFormatting sqref="W3:W8">
    <cfRule type="cellIs" dxfId="2905" priority="4" operator="equal">
      <formula>"LAST"</formula>
    </cfRule>
    <cfRule type="cellIs" dxfId="2904" priority="5" operator="equal">
      <formula>"FIRST"</formula>
    </cfRule>
    <cfRule type="cellIs" dxfId="2903" priority="6" operator="equal">
      <formula>"MIDDLE"</formula>
    </cfRule>
  </conditionalFormatting>
  <conditionalFormatting sqref="W17:W23">
    <cfRule type="cellIs" dxfId="2902" priority="1" operator="equal">
      <formula>"LAST"</formula>
    </cfRule>
    <cfRule type="cellIs" dxfId="2901" priority="2" operator="equal">
      <formula>"FIRST"</formula>
    </cfRule>
    <cfRule type="cellIs" dxfId="2900" priority="3" operator="equal">
      <formula>"MIDDLE"</formula>
    </cfRule>
  </conditionalFormatting>
  <dataValidations count="2">
    <dataValidation type="list" showInputMessage="1" showErrorMessage="1" sqref="Z9 Z24" xr:uid="{C94B36F7-51F8-40D3-BAE5-7DA6D4CCC4A8}">
      <formula1>"GPC, OSCC, Terminal 1, Helsinki"</formula1>
    </dataValidation>
    <dataValidation type="list" allowBlank="1" showInputMessage="1" showErrorMessage="1" sqref="W17:W23 W3:W8" xr:uid="{55A6C3E8-66E8-45FC-9866-A7A1D723695B}">
      <formula1>"FIRST, MIDDLE, LAST"</formula1>
    </dataValidation>
  </dataValidation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16AF-CEA7-403A-82E5-A0496C62F20E}">
  <sheetPr>
    <tabColor rgb="FFF2C4F2"/>
  </sheetPr>
  <dimension ref="A1:AB29"/>
  <sheetViews>
    <sheetView topLeftCell="C1" workbookViewId="0">
      <selection activeCell="Z7" sqref="Z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3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563</v>
      </c>
      <c r="D3" s="158" t="s">
        <v>362</v>
      </c>
      <c r="E3" s="244" t="s">
        <v>564</v>
      </c>
      <c r="F3" s="361">
        <v>18.3</v>
      </c>
      <c r="G3" s="628">
        <v>119530</v>
      </c>
      <c r="H3" s="159"/>
      <c r="I3" s="158"/>
      <c r="J3" s="158"/>
      <c r="K3" s="158"/>
      <c r="L3" s="158"/>
      <c r="M3" s="158"/>
      <c r="N3" s="158"/>
      <c r="O3" s="158"/>
      <c r="P3" s="158">
        <v>161</v>
      </c>
      <c r="Q3" s="160">
        <f>SUM(I3:P3)</f>
        <v>161</v>
      </c>
      <c r="R3" s="514" t="s">
        <v>33</v>
      </c>
      <c r="S3" s="516" t="s">
        <v>32</v>
      </c>
      <c r="T3" s="515" t="b">
        <v>0</v>
      </c>
      <c r="U3" s="206">
        <v>0.33333333333333331</v>
      </c>
      <c r="V3" s="162" t="s">
        <v>53</v>
      </c>
      <c r="W3" s="162"/>
      <c r="X3" s="162" t="s">
        <v>565</v>
      </c>
      <c r="Y3" s="162"/>
      <c r="Z3" s="162">
        <v>1020175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566</v>
      </c>
      <c r="D4" s="158" t="s">
        <v>338</v>
      </c>
      <c r="E4" s="158" t="s">
        <v>567</v>
      </c>
      <c r="F4" s="236">
        <v>11.8</v>
      </c>
      <c r="G4" s="628">
        <v>119528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6">
        <v>0.33333333333333331</v>
      </c>
      <c r="V4" s="162" t="s">
        <v>53</v>
      </c>
      <c r="W4" s="162"/>
      <c r="X4" s="162" t="s">
        <v>565</v>
      </c>
      <c r="Y4" s="162"/>
      <c r="Z4" s="162">
        <v>1020176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568</v>
      </c>
      <c r="D5" s="158" t="s">
        <v>338</v>
      </c>
      <c r="E5" s="158" t="s">
        <v>567</v>
      </c>
      <c r="F5" s="236">
        <v>11.8</v>
      </c>
      <c r="G5" s="628">
        <v>119529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6">
        <v>0.33333333333333331</v>
      </c>
      <c r="V5" s="162" t="s">
        <v>53</v>
      </c>
      <c r="W5" s="162"/>
      <c r="X5" s="162" t="s">
        <v>565</v>
      </c>
      <c r="Y5" s="162"/>
      <c r="Z5" s="162">
        <v>1020177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641</v>
      </c>
      <c r="Q10" s="164">
        <f>SUM(Q3:Q9)</f>
        <v>641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899" priority="7" operator="containsText" text="Terminal 1">
      <formula>NOT(ISERROR(SEARCH("Terminal 1",Z10)))</formula>
    </cfRule>
    <cfRule type="containsText" dxfId="2898" priority="8" operator="containsText" text="OSCC">
      <formula>NOT(ISERROR(SEARCH("OSCC",Z10)))</formula>
    </cfRule>
    <cfRule type="containsText" dxfId="2897" priority="9" operator="containsText" text="GPC">
      <formula>NOT(ISERROR(SEARCH("GPC",Z10)))</formula>
    </cfRule>
    <cfRule type="containsText" dxfId="2896" priority="10" operator="containsText" text="Helsinki">
      <formula>NOT(ISERROR(SEARCH("Helsinki",Z10)))</formula>
    </cfRule>
  </conditionalFormatting>
  <conditionalFormatting sqref="W3:W9">
    <cfRule type="cellIs" dxfId="2895" priority="4" operator="equal">
      <formula>"LAST"</formula>
    </cfRule>
    <cfRule type="cellIs" dxfId="2894" priority="5" operator="equal">
      <formula>"FIRST"</formula>
    </cfRule>
    <cfRule type="cellIs" dxfId="2893" priority="6" operator="equal">
      <formula>"MIDDLE"</formula>
    </cfRule>
  </conditionalFormatting>
  <conditionalFormatting sqref="W18:W24">
    <cfRule type="cellIs" dxfId="2892" priority="1" operator="equal">
      <formula>"LAST"</formula>
    </cfRule>
    <cfRule type="cellIs" dxfId="2891" priority="2" operator="equal">
      <formula>"FIRST"</formula>
    </cfRule>
    <cfRule type="cellIs" dxfId="2890" priority="3" operator="equal">
      <formula>"MIDDLE"</formula>
    </cfRule>
  </conditionalFormatting>
  <dataValidations count="2">
    <dataValidation type="list" allowBlank="1" showInputMessage="1" showErrorMessage="1" sqref="W18:W24 W3:W9" xr:uid="{8366C2AE-9F12-4BC3-AA3D-619992EF41DD}">
      <formula1>"FIRST, MIDDLE, LAST"</formula1>
    </dataValidation>
    <dataValidation type="list" showInputMessage="1" showErrorMessage="1" sqref="Z10 Z25" xr:uid="{F0631457-95D4-439E-863B-223D571268F1}">
      <formula1>"GPC, OSCC, Terminal 1, Helsinki"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9F07-11D8-4B16-93AB-AC16567253A3}">
  <sheetPr>
    <tabColor rgb="FFFFC000"/>
  </sheetPr>
  <dimension ref="A1:AB29"/>
  <sheetViews>
    <sheetView workbookViewId="0">
      <selection activeCell="D20" sqref="D2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0.5703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3.8554687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71</v>
      </c>
      <c r="B3" s="158" t="s">
        <v>72</v>
      </c>
      <c r="C3" s="158" t="s">
        <v>100</v>
      </c>
      <c r="D3" s="158" t="s">
        <v>101</v>
      </c>
      <c r="E3" s="158" t="s">
        <v>102</v>
      </c>
      <c r="F3" s="236">
        <v>17.5</v>
      </c>
      <c r="G3" s="628">
        <v>122564</v>
      </c>
      <c r="H3" s="159"/>
      <c r="I3" s="158"/>
      <c r="J3" s="158"/>
      <c r="K3" s="158"/>
      <c r="L3" s="158"/>
      <c r="M3" s="158"/>
      <c r="N3" s="207">
        <v>40</v>
      </c>
      <c r="O3" s="158"/>
      <c r="P3" s="158"/>
      <c r="Q3" s="160">
        <f>SUM(I3:P3)</f>
        <v>40</v>
      </c>
      <c r="R3" s="162" t="s">
        <v>33</v>
      </c>
      <c r="S3" s="162" t="s">
        <v>34</v>
      </c>
      <c r="T3" s="515" t="b">
        <v>0</v>
      </c>
      <c r="U3" s="206">
        <v>0.29166666666666669</v>
      </c>
      <c r="V3" s="162" t="s">
        <v>59</v>
      </c>
      <c r="W3" s="162" t="s">
        <v>54</v>
      </c>
      <c r="X3" s="162" t="s">
        <v>103</v>
      </c>
      <c r="Y3" s="162"/>
      <c r="Z3" s="162">
        <v>1023182</v>
      </c>
      <c r="AA3" s="162"/>
      <c r="AB3" s="162"/>
    </row>
    <row r="4" spans="1:28" ht="39" customHeight="1">
      <c r="A4" s="158" t="s">
        <v>48</v>
      </c>
      <c r="B4" s="158" t="s">
        <v>49</v>
      </c>
      <c r="C4" s="158" t="s">
        <v>104</v>
      </c>
      <c r="D4" s="158" t="s">
        <v>51</v>
      </c>
      <c r="E4" s="158" t="s">
        <v>105</v>
      </c>
      <c r="F4" s="236">
        <v>9</v>
      </c>
      <c r="G4" s="628">
        <v>122603</v>
      </c>
      <c r="H4" s="159" t="s">
        <v>88</v>
      </c>
      <c r="I4" s="158"/>
      <c r="J4" s="158"/>
      <c r="K4" s="158"/>
      <c r="L4" s="158"/>
      <c r="M4" s="207">
        <v>120</v>
      </c>
      <c r="N4" s="207">
        <v>30</v>
      </c>
      <c r="O4" s="207">
        <v>11</v>
      </c>
      <c r="P4" s="158"/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53</v>
      </c>
      <c r="W4" s="162" t="s">
        <v>60</v>
      </c>
      <c r="X4" s="162"/>
      <c r="Y4" s="162"/>
      <c r="Z4" s="162">
        <v>1023183</v>
      </c>
      <c r="AA4" s="162"/>
      <c r="AB4" s="162"/>
    </row>
    <row r="5" spans="1:28" ht="36">
      <c r="A5" s="158" t="s">
        <v>63</v>
      </c>
      <c r="B5" s="158" t="s">
        <v>49</v>
      </c>
      <c r="C5" s="158" t="s">
        <v>106</v>
      </c>
      <c r="D5" s="158" t="s">
        <v>51</v>
      </c>
      <c r="E5" s="158" t="s">
        <v>105</v>
      </c>
      <c r="F5" s="236">
        <v>9</v>
      </c>
      <c r="G5" s="628">
        <v>122602</v>
      </c>
      <c r="H5" s="159" t="s">
        <v>88</v>
      </c>
      <c r="I5" s="158"/>
      <c r="J5" s="158"/>
      <c r="K5" s="158"/>
      <c r="L5" s="158"/>
      <c r="M5" s="207">
        <v>120</v>
      </c>
      <c r="N5" s="207">
        <v>30</v>
      </c>
      <c r="O5" s="207">
        <v>11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53</v>
      </c>
      <c r="W5" s="162" t="s">
        <v>60</v>
      </c>
      <c r="X5" s="162"/>
      <c r="Y5" s="162"/>
      <c r="Z5" s="162">
        <v>1023185</v>
      </c>
      <c r="AA5" s="162"/>
      <c r="AB5" s="162"/>
    </row>
    <row r="6" spans="1:28">
      <c r="A6" s="158" t="s">
        <v>107</v>
      </c>
      <c r="B6" s="158" t="s">
        <v>66</v>
      </c>
      <c r="C6" s="158" t="s">
        <v>108</v>
      </c>
      <c r="D6" s="158" t="s">
        <v>81</v>
      </c>
      <c r="E6" s="158" t="s">
        <v>109</v>
      </c>
      <c r="F6" s="236">
        <v>12.9</v>
      </c>
      <c r="G6" s="628">
        <v>122600</v>
      </c>
      <c r="H6" s="159" t="s">
        <v>110</v>
      </c>
      <c r="I6" s="158"/>
      <c r="J6" s="158"/>
      <c r="K6" s="158"/>
      <c r="L6" s="158"/>
      <c r="M6" s="207">
        <v>130</v>
      </c>
      <c r="N6" s="207">
        <v>27</v>
      </c>
      <c r="O6" s="207">
        <v>4</v>
      </c>
      <c r="P6" s="158"/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53</v>
      </c>
      <c r="W6" s="162" t="s">
        <v>60</v>
      </c>
      <c r="X6" s="162"/>
      <c r="Y6" s="162"/>
      <c r="Z6" s="162">
        <v>1023186</v>
      </c>
      <c r="AA6" s="162"/>
      <c r="AB6" s="162"/>
    </row>
    <row r="7" spans="1:28" ht="36">
      <c r="A7" s="158" t="s">
        <v>111</v>
      </c>
      <c r="B7" s="158" t="s">
        <v>66</v>
      </c>
      <c r="C7" s="158" t="s">
        <v>112</v>
      </c>
      <c r="D7" s="158" t="s">
        <v>81</v>
      </c>
      <c r="E7" s="158" t="s">
        <v>109</v>
      </c>
      <c r="F7" s="236">
        <v>12.9</v>
      </c>
      <c r="G7" s="628">
        <v>122599</v>
      </c>
      <c r="H7" s="159" t="s">
        <v>88</v>
      </c>
      <c r="I7" s="158"/>
      <c r="J7" s="158"/>
      <c r="K7" s="158"/>
      <c r="L7" s="158"/>
      <c r="M7" s="207">
        <v>120</v>
      </c>
      <c r="N7" s="207">
        <v>30</v>
      </c>
      <c r="O7" s="207">
        <v>11</v>
      </c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53</v>
      </c>
      <c r="W7" s="162" t="s">
        <v>60</v>
      </c>
      <c r="X7" s="162"/>
      <c r="Y7" s="162"/>
      <c r="Z7" s="162">
        <v>1023187</v>
      </c>
      <c r="AA7" s="162"/>
      <c r="AB7" s="162"/>
    </row>
    <row r="8" spans="1:28" ht="36">
      <c r="A8" s="158" t="s">
        <v>111</v>
      </c>
      <c r="B8" s="158" t="s">
        <v>113</v>
      </c>
      <c r="C8" s="158" t="s">
        <v>114</v>
      </c>
      <c r="D8" s="158" t="s">
        <v>115</v>
      </c>
      <c r="E8" s="158" t="s">
        <v>116</v>
      </c>
      <c r="F8" s="236">
        <v>12.4</v>
      </c>
      <c r="G8" s="628">
        <v>122598</v>
      </c>
      <c r="H8" s="159" t="s">
        <v>88</v>
      </c>
      <c r="I8" s="158"/>
      <c r="J8" s="158"/>
      <c r="K8" s="158"/>
      <c r="L8" s="158"/>
      <c r="M8" s="207">
        <v>120</v>
      </c>
      <c r="N8" s="207">
        <v>30</v>
      </c>
      <c r="O8" s="207">
        <v>11</v>
      </c>
      <c r="P8" s="158"/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0.25</v>
      </c>
      <c r="V8" s="162" t="s">
        <v>53</v>
      </c>
      <c r="W8" s="162" t="s">
        <v>60</v>
      </c>
      <c r="X8" s="162"/>
      <c r="Y8" s="162"/>
      <c r="Z8" s="162">
        <v>1023188</v>
      </c>
      <c r="AA8" s="162"/>
      <c r="AB8" s="162"/>
    </row>
    <row r="9" spans="1:28">
      <c r="A9" s="158" t="s">
        <v>117</v>
      </c>
      <c r="B9" s="158" t="s">
        <v>118</v>
      </c>
      <c r="C9" s="158" t="s">
        <v>119</v>
      </c>
      <c r="D9" s="158" t="s">
        <v>120</v>
      </c>
      <c r="E9" s="158" t="s">
        <v>121</v>
      </c>
      <c r="F9" s="236">
        <v>11.75</v>
      </c>
      <c r="G9" s="628">
        <v>122597</v>
      </c>
      <c r="H9" s="159" t="s">
        <v>122</v>
      </c>
      <c r="I9" s="158"/>
      <c r="J9" s="158"/>
      <c r="K9" s="158"/>
      <c r="L9" s="158"/>
      <c r="M9" s="158">
        <v>108</v>
      </c>
      <c r="N9" s="158"/>
      <c r="O9" s="158"/>
      <c r="P9" s="158"/>
      <c r="Q9" s="160">
        <f>SUM(I9:P9)</f>
        <v>108</v>
      </c>
      <c r="R9" s="514" t="s">
        <v>31</v>
      </c>
      <c r="S9" s="516" t="s">
        <v>123</v>
      </c>
      <c r="T9" s="515" t="b">
        <v>0</v>
      </c>
      <c r="U9" s="206">
        <v>0.25</v>
      </c>
      <c r="V9" s="162" t="s">
        <v>53</v>
      </c>
      <c r="W9" s="162" t="s">
        <v>60</v>
      </c>
      <c r="X9" s="162" t="s">
        <v>124</v>
      </c>
      <c r="Y9" s="162"/>
      <c r="Z9" s="162">
        <v>1023190</v>
      </c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718</v>
      </c>
      <c r="N10" s="164">
        <f>SUM(N3:N9)</f>
        <v>187</v>
      </c>
      <c r="O10" s="164">
        <f>SUM(O3:O9)</f>
        <v>48</v>
      </c>
      <c r="P10" s="164">
        <f>SUM(P3:P9)</f>
        <v>0</v>
      </c>
      <c r="Q10" s="164">
        <f>SUM(Q3:Q9)</f>
        <v>953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266" priority="7" operator="containsText" text="Terminal 1">
      <formula>NOT(ISERROR(SEARCH("Terminal 1",Z10)))</formula>
    </cfRule>
    <cfRule type="containsText" dxfId="3265" priority="8" operator="containsText" text="OSCC">
      <formula>NOT(ISERROR(SEARCH("OSCC",Z10)))</formula>
    </cfRule>
    <cfRule type="containsText" dxfId="3264" priority="9" operator="containsText" text="GPC">
      <formula>NOT(ISERROR(SEARCH("GPC",Z10)))</formula>
    </cfRule>
    <cfRule type="containsText" dxfId="3263" priority="10" operator="containsText" text="Helsinki">
      <formula>NOT(ISERROR(SEARCH("Helsinki",Z10)))</formula>
    </cfRule>
  </conditionalFormatting>
  <conditionalFormatting sqref="W3:W9">
    <cfRule type="cellIs" dxfId="3262" priority="4" operator="equal">
      <formula>"LAST"</formula>
    </cfRule>
    <cfRule type="cellIs" dxfId="3261" priority="5" operator="equal">
      <formula>"FIRST"</formula>
    </cfRule>
    <cfRule type="cellIs" dxfId="3260" priority="6" operator="equal">
      <formula>"MIDDLE"</formula>
    </cfRule>
  </conditionalFormatting>
  <conditionalFormatting sqref="W18:W24">
    <cfRule type="cellIs" dxfId="3259" priority="1" operator="equal">
      <formula>"LAST"</formula>
    </cfRule>
    <cfRule type="cellIs" dxfId="3258" priority="2" operator="equal">
      <formula>"FIRST"</formula>
    </cfRule>
    <cfRule type="cellIs" dxfId="3257" priority="3" operator="equal">
      <formula>"MIDDLE"</formula>
    </cfRule>
  </conditionalFormatting>
  <dataValidations count="2">
    <dataValidation type="list" allowBlank="1" showInputMessage="1" showErrorMessage="1" sqref="W18:W24 W3:W9" xr:uid="{3CBA26BF-00F3-423C-9E1D-5116638AB607}">
      <formula1>"FIRST, MIDDLE, LAST"</formula1>
    </dataValidation>
    <dataValidation type="list" showInputMessage="1" showErrorMessage="1" sqref="Z10 Z25" xr:uid="{5AB36AA5-FA71-435F-AFE3-6CD0C157EA75}">
      <formula1>"GPC, OSCC, Terminal 1, Helsinki"</formula1>
    </dataValidation>
  </dataValidation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08403-F947-49F5-B635-37125F1E25D0}">
  <sheetPr>
    <tabColor rgb="FFFF0000"/>
  </sheetPr>
  <dimension ref="A1:AB29"/>
  <sheetViews>
    <sheetView workbookViewId="0">
      <selection activeCell="O28" sqref="O2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4.1406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207" t="s">
        <v>569</v>
      </c>
      <c r="D3" s="207" t="s">
        <v>404</v>
      </c>
      <c r="E3" s="207" t="s">
        <v>570</v>
      </c>
      <c r="F3" s="361">
        <v>16.8</v>
      </c>
      <c r="G3" s="628"/>
      <c r="H3" s="159"/>
      <c r="I3" s="158"/>
      <c r="J3" s="158"/>
      <c r="K3" s="158"/>
      <c r="L3" s="158"/>
      <c r="M3" s="158"/>
      <c r="N3" s="158"/>
      <c r="O3" s="158"/>
      <c r="P3" s="158">
        <v>161</v>
      </c>
      <c r="Q3" s="160">
        <f>SUM(I3:P3)</f>
        <v>161</v>
      </c>
      <c r="R3" s="514" t="s">
        <v>33</v>
      </c>
      <c r="S3" s="516" t="s">
        <v>32</v>
      </c>
      <c r="T3" s="515" t="b">
        <v>0</v>
      </c>
      <c r="U3" s="206">
        <v>0.25</v>
      </c>
      <c r="V3" s="254" t="s">
        <v>59</v>
      </c>
      <c r="W3" s="162"/>
      <c r="X3" s="254" t="s">
        <v>84</v>
      </c>
      <c r="Y3" s="162"/>
      <c r="Z3" s="162"/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161</v>
      </c>
      <c r="Q10" s="164">
        <f>SUM(Q3:Q9)</f>
        <v>161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889" priority="7" operator="containsText" text="Terminal 1">
      <formula>NOT(ISERROR(SEARCH("Terminal 1",Z10)))</formula>
    </cfRule>
    <cfRule type="containsText" dxfId="2888" priority="8" operator="containsText" text="OSCC">
      <formula>NOT(ISERROR(SEARCH("OSCC",Z10)))</formula>
    </cfRule>
    <cfRule type="containsText" dxfId="2887" priority="9" operator="containsText" text="GPC">
      <formula>NOT(ISERROR(SEARCH("GPC",Z10)))</formula>
    </cfRule>
    <cfRule type="containsText" dxfId="2886" priority="10" operator="containsText" text="Helsinki">
      <formula>NOT(ISERROR(SEARCH("Helsinki",Z10)))</formula>
    </cfRule>
  </conditionalFormatting>
  <conditionalFormatting sqref="W3:W9">
    <cfRule type="cellIs" dxfId="2885" priority="4" operator="equal">
      <formula>"LAST"</formula>
    </cfRule>
    <cfRule type="cellIs" dxfId="2884" priority="5" operator="equal">
      <formula>"FIRST"</formula>
    </cfRule>
    <cfRule type="cellIs" dxfId="2883" priority="6" operator="equal">
      <formula>"MIDDLE"</formula>
    </cfRule>
  </conditionalFormatting>
  <conditionalFormatting sqref="W18:W24">
    <cfRule type="cellIs" dxfId="2882" priority="1" operator="equal">
      <formula>"LAST"</formula>
    </cfRule>
    <cfRule type="cellIs" dxfId="2881" priority="2" operator="equal">
      <formula>"FIRST"</formula>
    </cfRule>
    <cfRule type="cellIs" dxfId="2880" priority="3" operator="equal">
      <formula>"MIDDLE"</formula>
    </cfRule>
  </conditionalFormatting>
  <dataValidations count="2">
    <dataValidation type="list" allowBlank="1" showInputMessage="1" showErrorMessage="1" sqref="W3:W9 W18:W24" xr:uid="{A56D980C-3685-4F01-A3E1-40E94DD22F47}">
      <formula1>"FIRST, MIDDLE, LAST"</formula1>
    </dataValidation>
    <dataValidation type="list" showInputMessage="1" showErrorMessage="1" sqref="Z10 Z25" xr:uid="{EC793C9E-306E-4490-8C78-0F8F0936C7E5}">
      <formula1>"GPC, OSCC, Terminal 1, Helsinki"</formula1>
    </dataValidation>
  </dataValidation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CB52-8F49-427B-ACD8-91BE6DEB75A0}">
  <sheetPr>
    <tabColor rgb="FFFFC000"/>
  </sheetPr>
  <dimension ref="A1:AB29"/>
  <sheetViews>
    <sheetView workbookViewId="0">
      <selection activeCell="G4" sqref="G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571</v>
      </c>
      <c r="D3" s="158" t="s">
        <v>362</v>
      </c>
      <c r="E3" s="158" t="s">
        <v>572</v>
      </c>
      <c r="F3" s="236">
        <v>20.3</v>
      </c>
      <c r="G3" s="628">
        <v>119445</v>
      </c>
      <c r="H3" s="159"/>
      <c r="I3" s="158"/>
      <c r="J3" s="158"/>
      <c r="K3" s="158"/>
      <c r="L3" s="158"/>
      <c r="M3" s="158"/>
      <c r="N3" s="158"/>
      <c r="O3" s="158"/>
      <c r="P3" s="158">
        <v>161</v>
      </c>
      <c r="Q3" s="160">
        <f>SUM(I3:P3)</f>
        <v>161</v>
      </c>
      <c r="R3" s="559" t="s">
        <v>33</v>
      </c>
      <c r="S3" s="516" t="s">
        <v>32</v>
      </c>
      <c r="T3" s="515" t="b">
        <v>0</v>
      </c>
      <c r="U3" s="206">
        <v>0.33333333333333331</v>
      </c>
      <c r="V3" s="162" t="s">
        <v>53</v>
      </c>
      <c r="W3" s="162"/>
      <c r="X3" s="162" t="s">
        <v>573</v>
      </c>
      <c r="Y3" s="162"/>
      <c r="Z3" s="162">
        <v>1020082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574</v>
      </c>
      <c r="D4" s="158" t="s">
        <v>338</v>
      </c>
      <c r="E4" s="158" t="s">
        <v>575</v>
      </c>
      <c r="F4" s="236">
        <v>12.3</v>
      </c>
      <c r="G4" s="628">
        <v>119446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6">
        <v>0.33333333333333331</v>
      </c>
      <c r="V4" s="162" t="s">
        <v>53</v>
      </c>
      <c r="W4" s="162"/>
      <c r="X4" s="162"/>
      <c r="Y4" s="162"/>
      <c r="Z4" s="162">
        <v>1020083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576</v>
      </c>
      <c r="D5" s="158" t="s">
        <v>338</v>
      </c>
      <c r="E5" s="158" t="s">
        <v>575</v>
      </c>
      <c r="F5" s="236">
        <v>12.3</v>
      </c>
      <c r="G5" s="628">
        <v>119447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6">
        <v>0.33333333333333331</v>
      </c>
      <c r="V5" s="162" t="s">
        <v>53</v>
      </c>
      <c r="W5" s="162"/>
      <c r="X5" s="162"/>
      <c r="Y5" s="162"/>
      <c r="Z5" s="162">
        <v>1020084</v>
      </c>
      <c r="AA5" s="162"/>
      <c r="AB5" s="162"/>
    </row>
    <row r="6" spans="1:28" ht="24">
      <c r="A6" s="158" t="s">
        <v>349</v>
      </c>
      <c r="B6" s="158" t="s">
        <v>66</v>
      </c>
      <c r="C6" s="158" t="s">
        <v>577</v>
      </c>
      <c r="D6" s="158" t="s">
        <v>338</v>
      </c>
      <c r="E6" s="158" t="s">
        <v>575</v>
      </c>
      <c r="F6" s="236">
        <v>12.3</v>
      </c>
      <c r="G6" s="628">
        <v>119448</v>
      </c>
      <c r="H6" s="159"/>
      <c r="I6" s="158"/>
      <c r="J6" s="158"/>
      <c r="K6" s="158"/>
      <c r="L6" s="158"/>
      <c r="M6" s="158"/>
      <c r="N6" s="158"/>
      <c r="O6" s="158"/>
      <c r="P6" s="158">
        <v>240</v>
      </c>
      <c r="Q6" s="160">
        <f>SUM(I6:P6)</f>
        <v>240</v>
      </c>
      <c r="R6" s="514" t="s">
        <v>31</v>
      </c>
      <c r="S6" s="516" t="s">
        <v>32</v>
      </c>
      <c r="T6" s="515" t="b">
        <v>0</v>
      </c>
      <c r="U6" s="206">
        <v>0.33333333333333331</v>
      </c>
      <c r="V6" s="162" t="s">
        <v>53</v>
      </c>
      <c r="W6" s="162"/>
      <c r="X6" s="162"/>
      <c r="Y6" s="162"/>
      <c r="Z6" s="162">
        <v>1020085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881</v>
      </c>
      <c r="Q10" s="164">
        <f>SUM(Q3:Q9)</f>
        <v>881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879" priority="7" operator="containsText" text="Terminal 1">
      <formula>NOT(ISERROR(SEARCH("Terminal 1",Z10)))</formula>
    </cfRule>
    <cfRule type="containsText" dxfId="2878" priority="8" operator="containsText" text="OSCC">
      <formula>NOT(ISERROR(SEARCH("OSCC",Z10)))</formula>
    </cfRule>
    <cfRule type="containsText" dxfId="2877" priority="9" operator="containsText" text="GPC">
      <formula>NOT(ISERROR(SEARCH("GPC",Z10)))</formula>
    </cfRule>
    <cfRule type="containsText" dxfId="2876" priority="10" operator="containsText" text="Helsinki">
      <formula>NOT(ISERROR(SEARCH("Helsinki",Z10)))</formula>
    </cfRule>
  </conditionalFormatting>
  <conditionalFormatting sqref="W3:W9">
    <cfRule type="cellIs" dxfId="2875" priority="4" operator="equal">
      <formula>"LAST"</formula>
    </cfRule>
    <cfRule type="cellIs" dxfId="2874" priority="5" operator="equal">
      <formula>"FIRST"</formula>
    </cfRule>
    <cfRule type="cellIs" dxfId="2873" priority="6" operator="equal">
      <formula>"MIDDLE"</formula>
    </cfRule>
  </conditionalFormatting>
  <conditionalFormatting sqref="W18:W24">
    <cfRule type="cellIs" dxfId="2872" priority="1" operator="equal">
      <formula>"LAST"</formula>
    </cfRule>
    <cfRule type="cellIs" dxfId="2871" priority="2" operator="equal">
      <formula>"FIRST"</formula>
    </cfRule>
    <cfRule type="cellIs" dxfId="2870" priority="3" operator="equal">
      <formula>"MIDDLE"</formula>
    </cfRule>
  </conditionalFormatting>
  <dataValidations count="2">
    <dataValidation type="list" allowBlank="1" showInputMessage="1" showErrorMessage="1" sqref="W3:W9 W18:W24" xr:uid="{C955F5A4-BB50-4A64-AFAF-F8F1FB8FB7A3}">
      <formula1>"FIRST, MIDDLE, LAST"</formula1>
    </dataValidation>
    <dataValidation type="list" showInputMessage="1" showErrorMessage="1" sqref="Z10 Z25" xr:uid="{EA4BB629-B3E5-4FB2-8141-FF03684FB720}">
      <formula1>"GPC, OSCC, Terminal 1, Helsinki"</formula1>
    </dataValidation>
  </dataValidation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22A7-6B30-4DFF-875A-747A653B61CB}">
  <sheetPr>
    <tabColor rgb="FFFFFF00"/>
  </sheetPr>
  <dimension ref="A1:AB28"/>
  <sheetViews>
    <sheetView workbookViewId="0">
      <selection activeCell="C8" sqref="C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578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48</v>
      </c>
      <c r="B3" s="158" t="s">
        <v>66</v>
      </c>
      <c r="C3" s="158" t="s">
        <v>579</v>
      </c>
      <c r="D3" s="158" t="s">
        <v>580</v>
      </c>
      <c r="E3" s="158" t="s">
        <v>581</v>
      </c>
      <c r="F3" s="236">
        <v>11.3</v>
      </c>
      <c r="G3" s="628">
        <v>119469</v>
      </c>
      <c r="H3" s="159" t="s">
        <v>251</v>
      </c>
      <c r="I3" s="158"/>
      <c r="J3" s="158"/>
      <c r="K3" s="158"/>
      <c r="L3" s="158"/>
      <c r="M3" s="158"/>
      <c r="N3" s="158"/>
      <c r="O3" s="207">
        <v>161</v>
      </c>
      <c r="P3" s="158"/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53</v>
      </c>
      <c r="W3" s="162" t="s">
        <v>54</v>
      </c>
      <c r="X3" s="162" t="s">
        <v>582</v>
      </c>
      <c r="Y3" s="162"/>
      <c r="Z3" s="162">
        <v>1020100</v>
      </c>
      <c r="AA3" s="162"/>
      <c r="AB3" s="162"/>
    </row>
    <row r="4" spans="1:28" ht="24">
      <c r="A4" s="158" t="s">
        <v>48</v>
      </c>
      <c r="B4" s="158" t="s">
        <v>49</v>
      </c>
      <c r="C4" s="158" t="s">
        <v>583</v>
      </c>
      <c r="D4" s="158" t="s">
        <v>51</v>
      </c>
      <c r="E4" s="158" t="s">
        <v>584</v>
      </c>
      <c r="F4" s="236">
        <v>13.1</v>
      </c>
      <c r="G4" s="628">
        <v>119470</v>
      </c>
      <c r="H4" s="159" t="s">
        <v>251</v>
      </c>
      <c r="I4" s="158"/>
      <c r="J4" s="158"/>
      <c r="K4" s="158"/>
      <c r="L4" s="158"/>
      <c r="M4" s="158"/>
      <c r="N4" s="158"/>
      <c r="O4" s="158"/>
      <c r="P4" s="207">
        <v>161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53</v>
      </c>
      <c r="W4" s="162" t="s">
        <v>54</v>
      </c>
      <c r="X4" s="162" t="s">
        <v>582</v>
      </c>
      <c r="Y4" s="162"/>
      <c r="Z4" s="162">
        <v>1020102</v>
      </c>
      <c r="AA4" s="162"/>
      <c r="AB4" s="162"/>
    </row>
    <row r="5" spans="1:28" ht="24">
      <c r="A5" s="158" t="s">
        <v>63</v>
      </c>
      <c r="B5" s="158" t="s">
        <v>49</v>
      </c>
      <c r="C5" s="158" t="s">
        <v>585</v>
      </c>
      <c r="D5" s="158" t="s">
        <v>51</v>
      </c>
      <c r="E5" s="158" t="s">
        <v>584</v>
      </c>
      <c r="F5" s="236">
        <v>13.1</v>
      </c>
      <c r="G5" s="628">
        <v>119471</v>
      </c>
      <c r="H5" s="159" t="s">
        <v>251</v>
      </c>
      <c r="I5" s="158"/>
      <c r="J5" s="158"/>
      <c r="K5" s="158"/>
      <c r="L5" s="158"/>
      <c r="M5" s="158"/>
      <c r="N5" s="158"/>
      <c r="O5" s="158"/>
      <c r="P5" s="207">
        <v>161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53</v>
      </c>
      <c r="W5" s="162" t="s">
        <v>54</v>
      </c>
      <c r="X5" s="162" t="s">
        <v>582</v>
      </c>
      <c r="Y5" s="162"/>
      <c r="Z5" s="162">
        <v>1020103</v>
      </c>
      <c r="AA5" s="162"/>
      <c r="AB5" s="162"/>
    </row>
    <row r="6" spans="1:28" ht="24">
      <c r="A6" s="158" t="s">
        <v>304</v>
      </c>
      <c r="B6" s="158" t="s">
        <v>66</v>
      </c>
      <c r="C6" s="158" t="s">
        <v>586</v>
      </c>
      <c r="D6" s="158" t="s">
        <v>580</v>
      </c>
      <c r="E6" s="158" t="s">
        <v>581</v>
      </c>
      <c r="F6" s="236">
        <v>11.3</v>
      </c>
      <c r="G6" s="628">
        <v>119472</v>
      </c>
      <c r="H6" s="159" t="s">
        <v>587</v>
      </c>
      <c r="I6" s="158"/>
      <c r="J6" s="158"/>
      <c r="K6" s="158"/>
      <c r="L6" s="158"/>
      <c r="M6" s="158"/>
      <c r="N6" s="207">
        <v>90</v>
      </c>
      <c r="O6" s="207">
        <v>71</v>
      </c>
      <c r="P6" s="158"/>
      <c r="Q6" s="160">
        <f>SUM(I6:P6)</f>
        <v>161</v>
      </c>
      <c r="R6" s="514" t="s">
        <v>31</v>
      </c>
      <c r="S6" s="516" t="s">
        <v>32</v>
      </c>
      <c r="T6" s="653" t="b">
        <v>1</v>
      </c>
      <c r="U6" s="206">
        <v>0.25</v>
      </c>
      <c r="V6" s="162" t="s">
        <v>53</v>
      </c>
      <c r="W6" s="162" t="s">
        <v>54</v>
      </c>
      <c r="X6" s="162" t="s">
        <v>582</v>
      </c>
      <c r="Y6" s="162"/>
      <c r="Z6" s="162">
        <v>1020104</v>
      </c>
      <c r="AA6" s="162"/>
      <c r="AB6" s="162"/>
    </row>
    <row r="7" spans="1:28" ht="24">
      <c r="A7" s="158" t="s">
        <v>588</v>
      </c>
      <c r="B7" s="158" t="s">
        <v>66</v>
      </c>
      <c r="C7" s="158" t="s">
        <v>589</v>
      </c>
      <c r="D7" s="158" t="s">
        <v>580</v>
      </c>
      <c r="E7" s="158" t="s">
        <v>581</v>
      </c>
      <c r="F7" s="236">
        <v>11.3</v>
      </c>
      <c r="G7" s="628">
        <v>119473</v>
      </c>
      <c r="H7" s="159" t="s">
        <v>530</v>
      </c>
      <c r="I7" s="158"/>
      <c r="J7" s="158"/>
      <c r="K7" s="158"/>
      <c r="L7" s="158"/>
      <c r="M7" s="158"/>
      <c r="N7" s="158"/>
      <c r="O7" s="207">
        <v>161</v>
      </c>
      <c r="P7" s="158"/>
      <c r="Q7" s="160">
        <f>SUM(I7:P7)</f>
        <v>161</v>
      </c>
      <c r="R7" s="514" t="s">
        <v>31</v>
      </c>
      <c r="S7" s="516" t="s">
        <v>32</v>
      </c>
      <c r="T7" s="653" t="b">
        <v>1</v>
      </c>
      <c r="U7" s="206">
        <v>0.25</v>
      </c>
      <c r="V7" s="162" t="s">
        <v>53</v>
      </c>
      <c r="W7" s="162" t="s">
        <v>54</v>
      </c>
      <c r="X7" s="162" t="s">
        <v>582</v>
      </c>
      <c r="Y7" s="162"/>
      <c r="Z7" s="162">
        <v>1020105</v>
      </c>
      <c r="AA7" s="162"/>
      <c r="AB7" s="162"/>
    </row>
    <row r="8" spans="1:28" ht="24">
      <c r="A8" s="211" t="s">
        <v>234</v>
      </c>
      <c r="B8" s="211" t="s">
        <v>161</v>
      </c>
      <c r="C8" s="211" t="s">
        <v>590</v>
      </c>
      <c r="D8" s="211" t="s">
        <v>278</v>
      </c>
      <c r="E8" s="211" t="s">
        <v>591</v>
      </c>
      <c r="F8" s="337">
        <v>13.2</v>
      </c>
      <c r="G8" s="630">
        <v>119478</v>
      </c>
      <c r="H8" s="261"/>
      <c r="I8" s="211"/>
      <c r="J8" s="211"/>
      <c r="K8" s="211"/>
      <c r="L8" s="211"/>
      <c r="M8" s="215">
        <v>71</v>
      </c>
      <c r="N8" s="211"/>
      <c r="O8" s="215">
        <v>90</v>
      </c>
      <c r="P8" s="211"/>
      <c r="Q8" s="160">
        <f>SUM(I8:P8)</f>
        <v>161</v>
      </c>
      <c r="R8" s="162" t="s">
        <v>33</v>
      </c>
      <c r="S8" s="162" t="s">
        <v>34</v>
      </c>
      <c r="T8" s="696" t="b">
        <v>0</v>
      </c>
      <c r="U8" s="550">
        <v>0.25</v>
      </c>
      <c r="V8" s="263" t="s">
        <v>59</v>
      </c>
      <c r="W8" s="263" t="s">
        <v>60</v>
      </c>
      <c r="X8" s="263" t="s">
        <v>592</v>
      </c>
      <c r="Y8" s="263"/>
      <c r="Z8" s="263">
        <v>1020106</v>
      </c>
      <c r="AA8" s="263"/>
      <c r="AB8" s="263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SUM(I3:I7)</f>
        <v>0</v>
      </c>
      <c r="J9" s="164">
        <f>SUM(J3:J7)</f>
        <v>0</v>
      </c>
      <c r="K9" s="164">
        <f>SUM(K3:K7)</f>
        <v>0</v>
      </c>
      <c r="L9" s="164">
        <f>SUM(L3:L7)</f>
        <v>0</v>
      </c>
      <c r="M9" s="164">
        <f>SUM(M3:M8)</f>
        <v>71</v>
      </c>
      <c r="N9" s="164">
        <f>SUM(N3:N8)</f>
        <v>90</v>
      </c>
      <c r="O9" s="164">
        <f>SUM(O3:O8)</f>
        <v>483</v>
      </c>
      <c r="P9" s="164">
        <f>SUM(P3:P8)</f>
        <v>322</v>
      </c>
      <c r="Q9" s="164">
        <f>SUM(Q3:Q8)</f>
        <v>966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42</v>
      </c>
      <c r="B15" s="730"/>
      <c r="C15" s="730"/>
      <c r="D15" s="730"/>
      <c r="E15" s="730"/>
      <c r="F15" s="740"/>
      <c r="G15" s="625"/>
      <c r="H15" s="79"/>
      <c r="I15" s="739" t="s">
        <v>43</v>
      </c>
      <c r="J15" s="730"/>
      <c r="K15" s="730"/>
      <c r="L15" s="730"/>
      <c r="M15" s="730"/>
      <c r="N15" s="730"/>
      <c r="O15" s="730"/>
      <c r="P15" s="730"/>
      <c r="Q15" s="740"/>
      <c r="R15" s="732" t="s">
        <v>2</v>
      </c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512" t="s">
        <v>9</v>
      </c>
      <c r="H16" s="155" t="s">
        <v>10</v>
      </c>
      <c r="I16" s="156" t="s">
        <v>11</v>
      </c>
      <c r="J16" s="156" t="s">
        <v>12</v>
      </c>
      <c r="K16" s="156" t="s">
        <v>13</v>
      </c>
      <c r="L16" s="156" t="s">
        <v>14</v>
      </c>
      <c r="M16" s="156" t="s">
        <v>15</v>
      </c>
      <c r="N16" s="156" t="s">
        <v>16</v>
      </c>
      <c r="O16" s="156" t="s">
        <v>17</v>
      </c>
      <c r="P16" s="157" t="s">
        <v>44</v>
      </c>
      <c r="Q16" s="154" t="s">
        <v>19</v>
      </c>
      <c r="R16" s="517" t="s">
        <v>20</v>
      </c>
      <c r="S16" s="517" t="s">
        <v>21</v>
      </c>
      <c r="T16" s="513" t="s">
        <v>22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158"/>
      <c r="B17" s="158"/>
      <c r="C17" s="158"/>
      <c r="D17" s="158" t="s">
        <v>45</v>
      </c>
      <c r="E17" s="158"/>
      <c r="F17" s="158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>
        <f>SUM(I17:P17)</f>
        <v>0</v>
      </c>
      <c r="R17" s="514" t="s">
        <v>31</v>
      </c>
      <c r="S17" s="516" t="s">
        <v>32</v>
      </c>
      <c r="T17" s="515" t="b">
        <v>0</v>
      </c>
      <c r="U17" s="162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4">
        <f>SUM(Q17:Q23)</f>
        <v>0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:F1"/>
    <mergeCell ref="I1:Q1"/>
    <mergeCell ref="R1:Y1"/>
    <mergeCell ref="B11:C11"/>
    <mergeCell ref="E11:E13"/>
    <mergeCell ref="F11:L13"/>
    <mergeCell ref="B12:C12"/>
    <mergeCell ref="B13:C13"/>
    <mergeCell ref="A15:F15"/>
    <mergeCell ref="I15:Q15"/>
    <mergeCell ref="R15:Y15"/>
    <mergeCell ref="B26:C26"/>
    <mergeCell ref="E26:E28"/>
    <mergeCell ref="F26:L28"/>
    <mergeCell ref="B27:C27"/>
    <mergeCell ref="B28:C28"/>
  </mergeCells>
  <conditionalFormatting sqref="Z24 Z9">
    <cfRule type="containsText" dxfId="2869" priority="7" operator="containsText" text="Terminal 1">
      <formula>NOT(ISERROR(SEARCH("Terminal 1",Z9)))</formula>
    </cfRule>
    <cfRule type="containsText" dxfId="2868" priority="8" operator="containsText" text="OSCC">
      <formula>NOT(ISERROR(SEARCH("OSCC",Z9)))</formula>
    </cfRule>
    <cfRule type="containsText" dxfId="2867" priority="9" operator="containsText" text="GPC">
      <formula>NOT(ISERROR(SEARCH("GPC",Z9)))</formula>
    </cfRule>
    <cfRule type="containsText" dxfId="2866" priority="10" operator="containsText" text="Helsinki">
      <formula>NOT(ISERROR(SEARCH("Helsinki",Z9)))</formula>
    </cfRule>
  </conditionalFormatting>
  <conditionalFormatting sqref="W3:W8">
    <cfRule type="cellIs" dxfId="2865" priority="4" operator="equal">
      <formula>"LAST"</formula>
    </cfRule>
    <cfRule type="cellIs" dxfId="2864" priority="5" operator="equal">
      <formula>"FIRST"</formula>
    </cfRule>
    <cfRule type="cellIs" dxfId="2863" priority="6" operator="equal">
      <formula>"MIDDLE"</formula>
    </cfRule>
  </conditionalFormatting>
  <conditionalFormatting sqref="W17:W23">
    <cfRule type="cellIs" dxfId="2862" priority="1" operator="equal">
      <formula>"LAST"</formula>
    </cfRule>
    <cfRule type="cellIs" dxfId="2861" priority="2" operator="equal">
      <formula>"FIRST"</formula>
    </cfRule>
    <cfRule type="cellIs" dxfId="2860" priority="3" operator="equal">
      <formula>"MIDDLE"</formula>
    </cfRule>
  </conditionalFormatting>
  <dataValidations count="2">
    <dataValidation type="list" allowBlank="1" showInputMessage="1" showErrorMessage="1" sqref="W17:W23 W3:W8" xr:uid="{6C1AE945-A553-4F26-9681-6C622A26212B}">
      <formula1>"FIRST, MIDDLE, LAST"</formula1>
    </dataValidation>
    <dataValidation type="list" showInputMessage="1" showErrorMessage="1" sqref="Z9 Z24" xr:uid="{74A6DE91-7AEA-4D29-A63D-984BE6F6E74D}">
      <formula1>"GPC, OSCC, Terminal 1, Helsinki"</formula1>
    </dataValidation>
  </dataValidation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4C2A-C598-4115-9E3B-27F3C67AB2CF}">
  <sheetPr>
    <tabColor rgb="FFFFC000"/>
  </sheetPr>
  <dimension ref="A1:AB29"/>
  <sheetViews>
    <sheetView workbookViewId="0">
      <selection activeCell="Z4" sqref="Z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593</v>
      </c>
      <c r="D3" s="158" t="s">
        <v>437</v>
      </c>
      <c r="E3" s="158" t="s">
        <v>594</v>
      </c>
      <c r="F3" s="236">
        <v>20.3</v>
      </c>
      <c r="G3" s="628">
        <v>119378</v>
      </c>
      <c r="H3" s="159"/>
      <c r="I3" s="158"/>
      <c r="J3" s="158"/>
      <c r="K3" s="158"/>
      <c r="L3" s="158"/>
      <c r="M3" s="158"/>
      <c r="N3" s="158"/>
      <c r="O3" s="158"/>
      <c r="P3" s="158">
        <v>161</v>
      </c>
      <c r="Q3" s="160">
        <f>SUM(I3:P3)</f>
        <v>161</v>
      </c>
      <c r="R3" s="559" t="s">
        <v>33</v>
      </c>
      <c r="S3" s="516" t="s">
        <v>32</v>
      </c>
      <c r="T3" s="515" t="b">
        <v>0</v>
      </c>
      <c r="U3" s="206">
        <v>0.33333333333333331</v>
      </c>
      <c r="V3" s="162" t="s">
        <v>53</v>
      </c>
      <c r="W3" s="162"/>
      <c r="X3" s="162" t="s">
        <v>406</v>
      </c>
      <c r="Y3" s="162"/>
      <c r="Z3" s="162">
        <v>1020052</v>
      </c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161</v>
      </c>
      <c r="Q10" s="164">
        <f>SUM(Q3:Q9)</f>
        <v>161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859" priority="7" operator="containsText" text="Terminal 1">
      <formula>NOT(ISERROR(SEARCH("Terminal 1",Z10)))</formula>
    </cfRule>
    <cfRule type="containsText" dxfId="2858" priority="8" operator="containsText" text="OSCC">
      <formula>NOT(ISERROR(SEARCH("OSCC",Z10)))</formula>
    </cfRule>
    <cfRule type="containsText" dxfId="2857" priority="9" operator="containsText" text="GPC">
      <formula>NOT(ISERROR(SEARCH("GPC",Z10)))</formula>
    </cfRule>
    <cfRule type="containsText" dxfId="2856" priority="10" operator="containsText" text="Helsinki">
      <formula>NOT(ISERROR(SEARCH("Helsinki",Z10)))</formula>
    </cfRule>
  </conditionalFormatting>
  <conditionalFormatting sqref="W3:W9">
    <cfRule type="cellIs" dxfId="2855" priority="4" operator="equal">
      <formula>"LAST"</formula>
    </cfRule>
    <cfRule type="cellIs" dxfId="2854" priority="5" operator="equal">
      <formula>"FIRST"</formula>
    </cfRule>
    <cfRule type="cellIs" dxfId="2853" priority="6" operator="equal">
      <formula>"MIDDLE"</formula>
    </cfRule>
  </conditionalFormatting>
  <conditionalFormatting sqref="W18:W24">
    <cfRule type="cellIs" dxfId="2852" priority="1" operator="equal">
      <formula>"LAST"</formula>
    </cfRule>
    <cfRule type="cellIs" dxfId="2851" priority="2" operator="equal">
      <formula>"FIRST"</formula>
    </cfRule>
    <cfRule type="cellIs" dxfId="2850" priority="3" operator="equal">
      <formula>"MIDDLE"</formula>
    </cfRule>
  </conditionalFormatting>
  <dataValidations count="2">
    <dataValidation type="list" allowBlank="1" showInputMessage="1" showErrorMessage="1" sqref="W3:W9 W18:W24" xr:uid="{C82AA7E9-E2E9-4EF6-A44F-80CCBE687D71}">
      <formula1>"FIRST, MIDDLE, LAST"</formula1>
    </dataValidation>
    <dataValidation type="list" showInputMessage="1" showErrorMessage="1" sqref="Z10 Z25" xr:uid="{5D6A808C-3446-4F3E-9573-93B84E068BAF}">
      <formula1>"GPC, OSCC, Terminal 1, Helsinki"</formula1>
    </dataValidation>
  </dataValidation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4473-1F07-4AC9-870B-439DB539EB28}">
  <sheetPr>
    <tabColor rgb="FF7030A0"/>
  </sheetPr>
  <dimension ref="A1:AB29"/>
  <sheetViews>
    <sheetView workbookViewId="0">
      <selection activeCell="Z20" sqref="Z2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4.1406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0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0"/>
      <c r="R1" s="732" t="s">
        <v>595</v>
      </c>
      <c r="S1" s="732"/>
      <c r="T1" s="732"/>
      <c r="U1" s="732"/>
      <c r="V1" s="732"/>
      <c r="W1" s="732"/>
      <c r="X1" s="732"/>
      <c r="Y1" s="732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596</v>
      </c>
      <c r="B3" s="158" t="s">
        <v>1</v>
      </c>
      <c r="C3" s="158"/>
      <c r="D3" s="158"/>
      <c r="E3" s="158"/>
      <c r="F3" s="236"/>
      <c r="G3" s="628"/>
      <c r="H3" s="159"/>
      <c r="I3" s="158"/>
      <c r="J3" s="158"/>
      <c r="K3" s="158"/>
      <c r="L3" s="158"/>
      <c r="M3" s="207">
        <v>322</v>
      </c>
      <c r="N3" s="158">
        <v>0</v>
      </c>
      <c r="O3" s="158"/>
      <c r="P3" s="158"/>
      <c r="Q3" s="160">
        <f>SUM(I3:P3)</f>
        <v>322</v>
      </c>
      <c r="R3" s="162" t="s">
        <v>33</v>
      </c>
      <c r="S3" s="162" t="s">
        <v>34</v>
      </c>
      <c r="T3" s="515" t="b">
        <v>0</v>
      </c>
      <c r="U3" s="206">
        <v>0.25</v>
      </c>
      <c r="V3" s="162" t="s">
        <v>53</v>
      </c>
      <c r="W3" s="162" t="s">
        <v>60</v>
      </c>
      <c r="X3" s="162"/>
      <c r="Y3" s="162"/>
      <c r="Z3" s="162"/>
      <c r="AA3" s="162"/>
      <c r="AB3" s="162"/>
    </row>
    <row r="4" spans="1:28" ht="36">
      <c r="A4" s="158" t="s">
        <v>63</v>
      </c>
      <c r="B4" s="158" t="s">
        <v>192</v>
      </c>
      <c r="C4" s="207" t="s">
        <v>597</v>
      </c>
      <c r="D4" s="158" t="s">
        <v>194</v>
      </c>
      <c r="E4" s="158" t="s">
        <v>598</v>
      </c>
      <c r="F4" s="236">
        <v>13.1</v>
      </c>
      <c r="G4" s="628">
        <v>119356</v>
      </c>
      <c r="H4" s="159" t="s">
        <v>599</v>
      </c>
      <c r="I4" s="158"/>
      <c r="J4" s="158"/>
      <c r="K4" s="158"/>
      <c r="L4" s="158"/>
      <c r="M4" s="158"/>
      <c r="N4" s="207">
        <v>107</v>
      </c>
      <c r="O4" s="207">
        <v>54</v>
      </c>
      <c r="P4" s="158"/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6">
        <v>0.16666666666666666</v>
      </c>
      <c r="V4" s="162" t="s">
        <v>59</v>
      </c>
      <c r="W4" s="162" t="s">
        <v>54</v>
      </c>
      <c r="X4" s="162" t="s">
        <v>600</v>
      </c>
      <c r="Y4" s="162"/>
      <c r="Z4" s="162">
        <v>1019981</v>
      </c>
      <c r="AA4" s="162"/>
      <c r="AB4" s="162"/>
    </row>
    <row r="5" spans="1:28" ht="14.25" customHeight="1">
      <c r="A5" s="158" t="s">
        <v>134</v>
      </c>
      <c r="B5" s="158" t="s">
        <v>135</v>
      </c>
      <c r="C5" s="207" t="s">
        <v>601</v>
      </c>
      <c r="D5" s="158" t="s">
        <v>602</v>
      </c>
      <c r="E5" s="158" t="s">
        <v>603</v>
      </c>
      <c r="F5" s="158">
        <v>16.3</v>
      </c>
      <c r="G5" s="158">
        <v>119306</v>
      </c>
      <c r="H5" s="159"/>
      <c r="I5" s="158"/>
      <c r="J5" s="158"/>
      <c r="K5" s="158"/>
      <c r="L5" s="158"/>
      <c r="M5" s="158"/>
      <c r="N5" s="158"/>
      <c r="O5" s="207">
        <v>81</v>
      </c>
      <c r="P5" s="207">
        <v>80</v>
      </c>
      <c r="Q5" s="160">
        <f>SUM(I5:P5)</f>
        <v>161</v>
      </c>
      <c r="R5" s="162" t="s">
        <v>33</v>
      </c>
      <c r="S5" s="162" t="s">
        <v>34</v>
      </c>
      <c r="T5" s="515" t="b">
        <v>0</v>
      </c>
      <c r="U5" s="206">
        <v>0.20833333333333334</v>
      </c>
      <c r="V5" s="162" t="s">
        <v>59</v>
      </c>
      <c r="W5" s="162" t="s">
        <v>54</v>
      </c>
      <c r="X5" s="162" t="s">
        <v>486</v>
      </c>
      <c r="Y5" s="162"/>
      <c r="Z5" s="162">
        <v>1019983</v>
      </c>
      <c r="AA5" s="162"/>
      <c r="AB5" s="162"/>
    </row>
    <row r="6" spans="1:28">
      <c r="A6" s="158" t="s">
        <v>134</v>
      </c>
      <c r="B6" s="158" t="s">
        <v>135</v>
      </c>
      <c r="C6" s="207" t="s">
        <v>604</v>
      </c>
      <c r="D6" s="158" t="s">
        <v>602</v>
      </c>
      <c r="E6" s="158" t="s">
        <v>603</v>
      </c>
      <c r="F6" s="158">
        <v>16.3</v>
      </c>
      <c r="G6" s="158">
        <v>119309</v>
      </c>
      <c r="H6" s="159"/>
      <c r="I6" s="158"/>
      <c r="J6" s="158"/>
      <c r="K6" s="158"/>
      <c r="L6" s="158"/>
      <c r="M6" s="158"/>
      <c r="N6" s="158"/>
      <c r="O6" s="207">
        <v>80</v>
      </c>
      <c r="P6" s="207">
        <v>81</v>
      </c>
      <c r="Q6" s="160">
        <f>SUM(I6:P6)</f>
        <v>161</v>
      </c>
      <c r="R6" s="162" t="s">
        <v>33</v>
      </c>
      <c r="S6" s="162" t="s">
        <v>34</v>
      </c>
      <c r="T6" s="515" t="b">
        <v>0</v>
      </c>
      <c r="U6" s="206">
        <v>0.20833333333333334</v>
      </c>
      <c r="V6" s="162" t="s">
        <v>59</v>
      </c>
      <c r="W6" s="162" t="s">
        <v>54</v>
      </c>
      <c r="X6" s="162" t="s">
        <v>486</v>
      </c>
      <c r="Y6" s="162"/>
      <c r="Z6" s="162">
        <v>1019985</v>
      </c>
      <c r="AA6" s="162"/>
      <c r="AB6" s="162"/>
    </row>
    <row r="7" spans="1:28">
      <c r="A7" s="628"/>
      <c r="B7" s="159"/>
      <c r="C7" s="158"/>
      <c r="D7" s="158"/>
      <c r="E7" s="158"/>
      <c r="F7" s="158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59"/>
      <c r="S7" s="162"/>
      <c r="T7" s="515" t="b">
        <v>0</v>
      </c>
      <c r="U7" s="206"/>
      <c r="V7" s="162"/>
      <c r="W7" s="162"/>
      <c r="X7" s="162"/>
      <c r="Y7" s="162"/>
      <c r="Z7" s="162"/>
      <c r="AA7" s="162"/>
      <c r="AB7" s="162"/>
    </row>
    <row r="8" spans="1:28">
      <c r="A8" s="164" t="s">
        <v>19</v>
      </c>
      <c r="B8" s="165"/>
      <c r="C8" s="165"/>
      <c r="D8" s="165"/>
      <c r="E8" s="164"/>
      <c r="F8" s="165"/>
      <c r="G8" s="165"/>
      <c r="H8" s="165"/>
      <c r="I8" s="164">
        <f>SUM(I3:I7)</f>
        <v>0</v>
      </c>
      <c r="J8" s="164">
        <f>SUM(J3:J7)</f>
        <v>0</v>
      </c>
      <c r="K8" s="164">
        <f>SUM(K3:K7)</f>
        <v>0</v>
      </c>
      <c r="L8" s="164">
        <f>SUM(L3:L7)</f>
        <v>0</v>
      </c>
      <c r="M8" s="164">
        <f>SUM(M3:M7)</f>
        <v>322</v>
      </c>
      <c r="N8" s="164">
        <f>SUM(N3:N7)</f>
        <v>107</v>
      </c>
      <c r="O8" s="164">
        <f>SUM(O3:O7)</f>
        <v>215</v>
      </c>
      <c r="P8" s="164">
        <f>SUM(P3:P7)</f>
        <v>161</v>
      </c>
      <c r="Q8" s="164">
        <f>SUM(Q3:Q7)</f>
        <v>805</v>
      </c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</row>
    <row r="10" spans="1:28">
      <c r="A10" s="240" t="s">
        <v>35</v>
      </c>
      <c r="B10" s="734" t="s">
        <v>36</v>
      </c>
      <c r="C10" s="734"/>
      <c r="D10" s="237"/>
      <c r="E10" s="735" t="s">
        <v>37</v>
      </c>
      <c r="F10" s="736"/>
      <c r="G10" s="736"/>
      <c r="H10" s="736"/>
      <c r="I10" s="736"/>
      <c r="J10" s="736"/>
      <c r="K10" s="736"/>
      <c r="L10" s="736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8">
      <c r="A11" s="241" t="s">
        <v>38</v>
      </c>
      <c r="B11" s="737" t="s">
        <v>39</v>
      </c>
      <c r="C11" s="737"/>
      <c r="D11" s="237"/>
      <c r="E11" s="735"/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2" t="s">
        <v>40</v>
      </c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 ht="19.5" customHeight="1">
      <c r="A13" s="223" t="s">
        <v>41</v>
      </c>
      <c r="B13" s="225"/>
      <c r="C13" s="224"/>
      <c r="D13" s="230"/>
      <c r="E13" s="226"/>
      <c r="F13" s="227"/>
      <c r="G13" s="227"/>
      <c r="H13" s="228"/>
      <c r="I13" s="229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</row>
    <row r="14" spans="1:28" ht="27">
      <c r="A14" s="739" t="s">
        <v>605</v>
      </c>
      <c r="B14" s="739"/>
      <c r="C14" s="739"/>
      <c r="D14" s="739"/>
      <c r="E14" s="739"/>
      <c r="F14" s="739"/>
      <c r="G14" s="625"/>
      <c r="H14" s="79"/>
      <c r="I14" s="739" t="s">
        <v>606</v>
      </c>
      <c r="J14" s="739"/>
      <c r="K14" s="739"/>
      <c r="L14" s="739"/>
      <c r="M14" s="739"/>
      <c r="N14" s="739"/>
      <c r="O14" s="739"/>
      <c r="P14" s="739"/>
      <c r="Q14" s="739"/>
      <c r="R14" s="732" t="s">
        <v>607</v>
      </c>
      <c r="S14" s="732"/>
      <c r="T14" s="732"/>
      <c r="U14" s="732"/>
      <c r="V14" s="732"/>
      <c r="W14" s="732"/>
      <c r="X14" s="732"/>
      <c r="Y14" s="732"/>
      <c r="Z14" s="519"/>
      <c r="AA14" s="519"/>
      <c r="AB14" s="518"/>
    </row>
    <row r="15" spans="1:28" ht="24">
      <c r="A15" s="154" t="s">
        <v>3</v>
      </c>
      <c r="B15" s="154" t="s">
        <v>4</v>
      </c>
      <c r="C15" s="154" t="s">
        <v>5</v>
      </c>
      <c r="D15" s="154" t="s">
        <v>6</v>
      </c>
      <c r="E15" s="154" t="s">
        <v>7</v>
      </c>
      <c r="F15" s="154" t="s">
        <v>8</v>
      </c>
      <c r="G15" s="512" t="s">
        <v>9</v>
      </c>
      <c r="H15" s="155" t="s">
        <v>10</v>
      </c>
      <c r="I15" s="156" t="s">
        <v>11</v>
      </c>
      <c r="J15" s="156" t="s">
        <v>12</v>
      </c>
      <c r="K15" s="156" t="s">
        <v>13</v>
      </c>
      <c r="L15" s="156" t="s">
        <v>14</v>
      </c>
      <c r="M15" s="156" t="s">
        <v>15</v>
      </c>
      <c r="N15" s="156" t="s">
        <v>16</v>
      </c>
      <c r="O15" s="156" t="s">
        <v>17</v>
      </c>
      <c r="P15" s="157" t="s">
        <v>44</v>
      </c>
      <c r="Q15" s="154" t="s">
        <v>19</v>
      </c>
      <c r="R15" s="517" t="s">
        <v>20</v>
      </c>
      <c r="S15" s="517" t="s">
        <v>21</v>
      </c>
      <c r="T15" s="513" t="s">
        <v>22</v>
      </c>
      <c r="U15" s="517" t="s">
        <v>23</v>
      </c>
      <c r="V15" s="517" t="s">
        <v>24</v>
      </c>
      <c r="W15" s="512" t="s">
        <v>25</v>
      </c>
      <c r="X15" s="512" t="s">
        <v>26</v>
      </c>
      <c r="Y15" s="517" t="s">
        <v>27</v>
      </c>
      <c r="Z15" s="517" t="s">
        <v>28</v>
      </c>
      <c r="AA15" s="517" t="s">
        <v>29</v>
      </c>
      <c r="AB15" s="517" t="s">
        <v>30</v>
      </c>
    </row>
    <row r="16" spans="1:28">
      <c r="A16" s="158" t="s">
        <v>539</v>
      </c>
      <c r="B16" s="158" t="s">
        <v>66</v>
      </c>
      <c r="C16" s="207" t="s">
        <v>608</v>
      </c>
      <c r="D16" s="158" t="s">
        <v>225</v>
      </c>
      <c r="E16" s="158" t="s">
        <v>609</v>
      </c>
      <c r="F16" s="236">
        <v>11.3</v>
      </c>
      <c r="G16" s="628">
        <v>119357</v>
      </c>
      <c r="H16" s="159" t="s">
        <v>519</v>
      </c>
      <c r="I16" s="158"/>
      <c r="J16" s="158"/>
      <c r="K16" s="158"/>
      <c r="L16" s="158"/>
      <c r="M16" s="158">
        <v>0</v>
      </c>
      <c r="N16" s="207">
        <v>161</v>
      </c>
      <c r="O16" s="158">
        <v>0</v>
      </c>
      <c r="P16" s="158"/>
      <c r="Q16" s="160">
        <f>SUM(I16:P16)</f>
        <v>161</v>
      </c>
      <c r="R16" s="514" t="s">
        <v>31</v>
      </c>
      <c r="S16" s="516" t="s">
        <v>32</v>
      </c>
      <c r="T16" s="515" t="b">
        <v>0</v>
      </c>
      <c r="U16" s="206">
        <v>0.25</v>
      </c>
      <c r="V16" s="162" t="s">
        <v>53</v>
      </c>
      <c r="W16" s="162" t="s">
        <v>54</v>
      </c>
      <c r="X16" s="162" t="s">
        <v>326</v>
      </c>
      <c r="Y16" s="162"/>
      <c r="Z16" s="162">
        <v>1019987</v>
      </c>
      <c r="AA16" s="162"/>
      <c r="AB16" s="162"/>
    </row>
    <row r="17" spans="1:28" ht="24">
      <c r="A17" s="158" t="s">
        <v>65</v>
      </c>
      <c r="B17" s="158" t="s">
        <v>66</v>
      </c>
      <c r="C17" s="207" t="s">
        <v>610</v>
      </c>
      <c r="D17" s="158" t="s">
        <v>225</v>
      </c>
      <c r="E17" s="158" t="s">
        <v>609</v>
      </c>
      <c r="F17" s="236">
        <v>11.3</v>
      </c>
      <c r="G17" s="628">
        <v>119358</v>
      </c>
      <c r="H17" s="159" t="s">
        <v>420</v>
      </c>
      <c r="I17" s="158"/>
      <c r="J17" s="158"/>
      <c r="K17" s="158"/>
      <c r="L17" s="158"/>
      <c r="M17" s="158"/>
      <c r="N17" s="207">
        <v>54</v>
      </c>
      <c r="O17" s="207">
        <v>54</v>
      </c>
      <c r="P17" s="207">
        <v>53</v>
      </c>
      <c r="Q17" s="160">
        <f>SUM(I17:P17)</f>
        <v>161</v>
      </c>
      <c r="R17" s="514" t="s">
        <v>31</v>
      </c>
      <c r="S17" s="516" t="s">
        <v>32</v>
      </c>
      <c r="T17" s="653" t="b">
        <v>1</v>
      </c>
      <c r="U17" s="206">
        <v>0.25</v>
      </c>
      <c r="V17" s="162" t="s">
        <v>53</v>
      </c>
      <c r="W17" s="162" t="s">
        <v>54</v>
      </c>
      <c r="X17" s="162" t="s">
        <v>326</v>
      </c>
      <c r="Y17" s="162"/>
      <c r="Z17" s="162">
        <v>1019988</v>
      </c>
      <c r="AA17" s="162"/>
      <c r="AB17" s="162"/>
    </row>
    <row r="18" spans="1:28">
      <c r="A18" s="158" t="s">
        <v>611</v>
      </c>
      <c r="B18" s="158" t="s">
        <v>612</v>
      </c>
      <c r="C18" s="207" t="s">
        <v>613</v>
      </c>
      <c r="D18" s="158" t="s">
        <v>614</v>
      </c>
      <c r="E18" s="158" t="s">
        <v>615</v>
      </c>
      <c r="F18" s="158">
        <v>18.3</v>
      </c>
      <c r="G18" s="158">
        <v>119320</v>
      </c>
      <c r="H18" s="159"/>
      <c r="I18" s="158"/>
      <c r="J18" s="158"/>
      <c r="K18" s="158"/>
      <c r="L18" s="158"/>
      <c r="M18" s="207">
        <v>54</v>
      </c>
      <c r="N18" s="158"/>
      <c r="O18" s="158"/>
      <c r="P18" s="158"/>
      <c r="Q18" s="160">
        <f>SUM(I18:P18)</f>
        <v>54</v>
      </c>
      <c r="R18" s="162" t="s">
        <v>33</v>
      </c>
      <c r="S18" s="516" t="s">
        <v>32</v>
      </c>
      <c r="T18" s="515" t="b">
        <v>0</v>
      </c>
      <c r="U18" s="206">
        <v>0.25</v>
      </c>
      <c r="V18" s="162" t="s">
        <v>59</v>
      </c>
      <c r="W18" s="162" t="s">
        <v>60</v>
      </c>
      <c r="X18" s="162" t="s">
        <v>616</v>
      </c>
      <c r="Y18" s="162"/>
      <c r="Z18" s="162">
        <v>1019990</v>
      </c>
      <c r="AA18" s="162"/>
      <c r="AB18" s="162"/>
    </row>
    <row r="19" spans="1:28">
      <c r="A19" s="691" t="s">
        <v>160</v>
      </c>
      <c r="B19" s="691" t="s">
        <v>617</v>
      </c>
      <c r="C19" s="691"/>
      <c r="D19" s="691"/>
      <c r="E19" s="691"/>
      <c r="F19" s="692"/>
      <c r="G19" s="691">
        <v>119329</v>
      </c>
      <c r="H19" s="693"/>
      <c r="I19" s="691"/>
      <c r="J19" s="691"/>
      <c r="K19" s="691"/>
      <c r="L19" s="207">
        <v>54</v>
      </c>
      <c r="M19" s="207">
        <v>30</v>
      </c>
      <c r="N19" s="207">
        <v>50</v>
      </c>
      <c r="O19" s="207">
        <v>27</v>
      </c>
      <c r="P19" s="691"/>
      <c r="Q19" s="694">
        <f>SUM(I19:P19)</f>
        <v>161</v>
      </c>
      <c r="R19" s="162" t="s">
        <v>33</v>
      </c>
      <c r="S19" s="162" t="s">
        <v>34</v>
      </c>
      <c r="T19" s="515" t="b">
        <v>0</v>
      </c>
      <c r="U19" s="206">
        <v>0.25</v>
      </c>
      <c r="V19" s="162" t="s">
        <v>59</v>
      </c>
      <c r="W19" s="162" t="s">
        <v>60</v>
      </c>
      <c r="X19" s="162"/>
      <c r="Y19" s="162"/>
      <c r="Z19" s="162">
        <v>1019991</v>
      </c>
      <c r="AA19" s="162"/>
      <c r="AB19" s="162"/>
    </row>
    <row r="20" spans="1:28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695">
        <f>SUM(I20:P20)</f>
        <v>0</v>
      </c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695">
        <f>SUM(I21:P21)</f>
        <v>0</v>
      </c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64" t="s">
        <v>19</v>
      </c>
      <c r="B22" s="165"/>
      <c r="C22" s="165"/>
      <c r="D22" s="165"/>
      <c r="E22" s="164"/>
      <c r="F22" s="165"/>
      <c r="G22" s="165"/>
      <c r="H22" s="165"/>
      <c r="I22" s="164">
        <f>SUM(I16:I21)</f>
        <v>0</v>
      </c>
      <c r="J22" s="164">
        <f>SUM(J16:J21)</f>
        <v>0</v>
      </c>
      <c r="K22" s="164">
        <f>SUM(K16:K21)</f>
        <v>0</v>
      </c>
      <c r="L22" s="164">
        <f>SUM(L16:L21)</f>
        <v>54</v>
      </c>
      <c r="M22" s="164">
        <f>SUM(M16:M21)</f>
        <v>84</v>
      </c>
      <c r="N22" s="164">
        <f>SUM(N16:N21)</f>
        <v>265</v>
      </c>
      <c r="O22" s="164">
        <f>SUM(O16:O21)</f>
        <v>81</v>
      </c>
      <c r="P22" s="164">
        <f>SUM(P16:P21)</f>
        <v>53</v>
      </c>
      <c r="Q22" s="164">
        <f>SUM(Q16:Q21)</f>
        <v>537</v>
      </c>
      <c r="R22" s="165"/>
      <c r="S22" s="165"/>
      <c r="T22" s="165"/>
      <c r="U22" s="165"/>
      <c r="V22" s="162"/>
      <c r="W22" s="165"/>
      <c r="X22" s="162"/>
      <c r="Y22" s="165"/>
      <c r="Z22" s="165"/>
      <c r="AA22" s="165"/>
      <c r="AB22" s="165"/>
    </row>
    <row r="23" spans="1:28">
      <c r="A23" s="239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</row>
    <row r="24" spans="1:28">
      <c r="A24" s="240" t="s">
        <v>35</v>
      </c>
      <c r="B24" s="734" t="s">
        <v>36</v>
      </c>
      <c r="C24" s="734"/>
      <c r="D24" s="237"/>
      <c r="E24" s="735" t="s">
        <v>37</v>
      </c>
      <c r="F24" s="741"/>
      <c r="G24" s="741"/>
      <c r="H24" s="742"/>
      <c r="I24" s="742"/>
      <c r="J24" s="742"/>
      <c r="K24" s="742"/>
      <c r="L24" s="742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</row>
    <row r="25" spans="1:28">
      <c r="A25" s="241" t="s">
        <v>38</v>
      </c>
      <c r="B25" s="737" t="s">
        <v>39</v>
      </c>
      <c r="C25" s="737"/>
      <c r="D25" s="237"/>
      <c r="E25" s="735"/>
      <c r="F25" s="742"/>
      <c r="G25" s="742"/>
      <c r="H25" s="742"/>
      <c r="I25" s="742"/>
      <c r="J25" s="742"/>
      <c r="K25" s="742"/>
      <c r="L25" s="742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</row>
    <row r="26" spans="1:28">
      <c r="A26" s="242" t="s">
        <v>40</v>
      </c>
      <c r="B26" s="738"/>
      <c r="C26" s="738"/>
      <c r="D26" s="237"/>
      <c r="E26" s="735"/>
      <c r="F26" s="742"/>
      <c r="G26" s="742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8" spans="1:28">
      <c r="A28" s="245"/>
      <c r="B28" s="245" t="s">
        <v>66</v>
      </c>
      <c r="C28" s="245" t="s">
        <v>618</v>
      </c>
      <c r="D28" s="245" t="s">
        <v>619</v>
      </c>
      <c r="E28" s="245" t="s">
        <v>620</v>
      </c>
      <c r="F28" s="306">
        <v>12.1</v>
      </c>
      <c r="G28" s="245"/>
      <c r="H28" s="246"/>
      <c r="I28" s="245"/>
      <c r="J28" s="245"/>
      <c r="K28" s="245"/>
      <c r="L28" s="245"/>
      <c r="M28" s="245">
        <v>54</v>
      </c>
      <c r="N28" s="245">
        <v>54</v>
      </c>
      <c r="O28" s="245">
        <v>53</v>
      </c>
      <c r="P28" s="245"/>
      <c r="Q28" s="160">
        <f>SUM(I28:P28)</f>
        <v>161</v>
      </c>
      <c r="R28" s="514" t="s">
        <v>31</v>
      </c>
      <c r="S28" s="516" t="s">
        <v>32</v>
      </c>
      <c r="T28" s="515" t="b">
        <v>0</v>
      </c>
      <c r="U28" s="206">
        <v>0.16666666666666666</v>
      </c>
      <c r="V28" s="162" t="s">
        <v>59</v>
      </c>
      <c r="W28" s="162" t="s">
        <v>60</v>
      </c>
      <c r="X28" s="162" t="s">
        <v>600</v>
      </c>
      <c r="Y28" s="162"/>
      <c r="Z28" s="162"/>
      <c r="AA28" s="162"/>
      <c r="AB28" s="162"/>
    </row>
    <row r="29" spans="1:28">
      <c r="A29" s="245" t="s">
        <v>533</v>
      </c>
      <c r="B29" s="245" t="s">
        <v>66</v>
      </c>
      <c r="C29" s="245" t="s">
        <v>621</v>
      </c>
      <c r="D29" s="245" t="s">
        <v>619</v>
      </c>
      <c r="E29" s="245" t="s">
        <v>620</v>
      </c>
      <c r="F29" s="306">
        <v>12.1</v>
      </c>
      <c r="G29" s="644"/>
      <c r="H29" s="246"/>
      <c r="I29" s="245"/>
      <c r="J29" s="245"/>
      <c r="K29" s="245"/>
      <c r="L29" s="245"/>
      <c r="M29" s="245"/>
      <c r="N29" s="245">
        <v>81</v>
      </c>
      <c r="O29" s="245">
        <v>80</v>
      </c>
      <c r="P29" s="245"/>
      <c r="Q29" s="160">
        <f>SUM(I29:P29)</f>
        <v>161</v>
      </c>
      <c r="R29" s="514" t="s">
        <v>31</v>
      </c>
      <c r="S29" s="516" t="s">
        <v>32</v>
      </c>
      <c r="T29" s="515" t="b">
        <v>0</v>
      </c>
      <c r="U29" s="206">
        <v>0.16666666666666666</v>
      </c>
      <c r="V29" s="162" t="s">
        <v>59</v>
      </c>
      <c r="W29" s="162" t="s">
        <v>60</v>
      </c>
      <c r="X29" s="162" t="s">
        <v>600</v>
      </c>
      <c r="Y29" s="162"/>
      <c r="Z29" s="162"/>
      <c r="AA29" s="162"/>
      <c r="AB29" s="162"/>
    </row>
  </sheetData>
  <mergeCells count="16">
    <mergeCell ref="A1:F1"/>
    <mergeCell ref="I1:Q1"/>
    <mergeCell ref="R1:Y1"/>
    <mergeCell ref="B10:C10"/>
    <mergeCell ref="E10:E12"/>
    <mergeCell ref="F10:L12"/>
    <mergeCell ref="B11:C11"/>
    <mergeCell ref="B12:C12"/>
    <mergeCell ref="A14:F14"/>
    <mergeCell ref="I14:Q14"/>
    <mergeCell ref="R14:Y14"/>
    <mergeCell ref="B24:C24"/>
    <mergeCell ref="E24:E26"/>
    <mergeCell ref="F24:L26"/>
    <mergeCell ref="B25:C25"/>
    <mergeCell ref="B26:C26"/>
  </mergeCells>
  <conditionalFormatting sqref="Z22 Z8">
    <cfRule type="containsText" dxfId="2849" priority="25" operator="containsText" text="Terminal 1">
      <formula>NOT(ISERROR(SEARCH("Terminal 1",Z8)))</formula>
    </cfRule>
    <cfRule type="containsText" dxfId="2848" priority="26" operator="containsText" text="OSCC">
      <formula>NOT(ISERROR(SEARCH("OSCC",Z8)))</formula>
    </cfRule>
    <cfRule type="containsText" dxfId="2847" priority="27" operator="containsText" text="GPC">
      <formula>NOT(ISERROR(SEARCH("GPC",Z8)))</formula>
    </cfRule>
    <cfRule type="containsText" dxfId="2846" priority="28" operator="containsText" text="Helsinki">
      <formula>NOT(ISERROR(SEARCH("Helsinki",Z8)))</formula>
    </cfRule>
  </conditionalFormatting>
  <conditionalFormatting sqref="W3 W7">
    <cfRule type="cellIs" dxfId="2845" priority="22" operator="equal">
      <formula>"LAST"</formula>
    </cfRule>
    <cfRule type="cellIs" dxfId="2844" priority="23" operator="equal">
      <formula>"FIRST"</formula>
    </cfRule>
    <cfRule type="cellIs" dxfId="2843" priority="24" operator="equal">
      <formula>"MIDDLE"</formula>
    </cfRule>
  </conditionalFormatting>
  <conditionalFormatting sqref="W18:W19">
    <cfRule type="cellIs" dxfId="2842" priority="19" operator="equal">
      <formula>"LAST"</formula>
    </cfRule>
    <cfRule type="cellIs" dxfId="2841" priority="20" operator="equal">
      <formula>"FIRST"</formula>
    </cfRule>
    <cfRule type="cellIs" dxfId="2840" priority="21" operator="equal">
      <formula>"MIDDLE"</formula>
    </cfRule>
  </conditionalFormatting>
  <conditionalFormatting sqref="W28">
    <cfRule type="cellIs" dxfId="2839" priority="13" operator="equal">
      <formula>"LAST"</formula>
    </cfRule>
    <cfRule type="cellIs" dxfId="2838" priority="14" operator="equal">
      <formula>"FIRST"</formula>
    </cfRule>
    <cfRule type="cellIs" dxfId="2837" priority="15" operator="equal">
      <formula>"MIDDLE"</formula>
    </cfRule>
  </conditionalFormatting>
  <conditionalFormatting sqref="W29">
    <cfRule type="cellIs" dxfId="2836" priority="10" operator="equal">
      <formula>"LAST"</formula>
    </cfRule>
    <cfRule type="cellIs" dxfId="2835" priority="11" operator="equal">
      <formula>"FIRST"</formula>
    </cfRule>
    <cfRule type="cellIs" dxfId="2834" priority="12" operator="equal">
      <formula>"MIDDLE"</formula>
    </cfRule>
  </conditionalFormatting>
  <conditionalFormatting sqref="W16:W17">
    <cfRule type="cellIs" dxfId="2833" priority="7" operator="equal">
      <formula>"LAST"</formula>
    </cfRule>
    <cfRule type="cellIs" dxfId="2832" priority="8" operator="equal">
      <formula>"FIRST"</formula>
    </cfRule>
    <cfRule type="cellIs" dxfId="2831" priority="9" operator="equal">
      <formula>"MIDDLE"</formula>
    </cfRule>
  </conditionalFormatting>
  <conditionalFormatting sqref="W4:W6">
    <cfRule type="cellIs" dxfId="2830" priority="1" operator="equal">
      <formula>"LAST"</formula>
    </cfRule>
    <cfRule type="cellIs" dxfId="2829" priority="2" operator="equal">
      <formula>"FIRST"</formula>
    </cfRule>
    <cfRule type="cellIs" dxfId="2828" priority="3" operator="equal">
      <formula>"MIDDLE"</formula>
    </cfRule>
  </conditionalFormatting>
  <dataValidations count="2">
    <dataValidation type="list" allowBlank="1" showInputMessage="1" showErrorMessage="1" sqref="W16:W19 W28:W29 W3:W7" xr:uid="{5896633F-CA56-45F1-9D5A-D1F2E0D3E43B}">
      <formula1>"FIRST, MIDDLE, LAST"</formula1>
    </dataValidation>
    <dataValidation type="list" showInputMessage="1" showErrorMessage="1" sqref="Z8 Z22" xr:uid="{22C95490-A7E6-4C85-8F87-CC94393B45C3}">
      <formula1>"GPC, OSCC, Terminal 1, Helsinki"</formula1>
    </dataValidation>
  </dataValidation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D3B72-7D88-4E0C-82D0-A976CD9AC225}">
  <sheetPr>
    <tabColor rgb="FFFF0000"/>
  </sheetPr>
  <dimension ref="A1:AB29"/>
  <sheetViews>
    <sheetView workbookViewId="0">
      <selection activeCell="Z6" sqref="Z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622</v>
      </c>
      <c r="D3" s="158" t="s">
        <v>362</v>
      </c>
      <c r="E3" s="158" t="s">
        <v>623</v>
      </c>
      <c r="F3" s="236">
        <v>20.3</v>
      </c>
      <c r="G3" s="628">
        <v>119297</v>
      </c>
      <c r="H3" s="159"/>
      <c r="I3" s="158"/>
      <c r="J3" s="158"/>
      <c r="K3" s="158"/>
      <c r="L3" s="158"/>
      <c r="M3" s="158"/>
      <c r="N3" s="158"/>
      <c r="O3" s="158"/>
      <c r="P3" s="158">
        <v>54</v>
      </c>
      <c r="Q3" s="160">
        <f>SUM(I3:P3)</f>
        <v>54</v>
      </c>
      <c r="R3" s="559" t="s">
        <v>33</v>
      </c>
      <c r="S3" s="516" t="s">
        <v>32</v>
      </c>
      <c r="T3" s="515" t="b">
        <v>0</v>
      </c>
      <c r="U3" s="206">
        <v>0.25</v>
      </c>
      <c r="V3" s="162" t="s">
        <v>53</v>
      </c>
      <c r="W3" s="162"/>
      <c r="X3" s="162"/>
      <c r="Y3" s="162"/>
      <c r="Z3" s="162">
        <v>1019940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624</v>
      </c>
      <c r="D4" s="158" t="s">
        <v>225</v>
      </c>
      <c r="E4" s="235" t="s">
        <v>625</v>
      </c>
      <c r="F4" s="236">
        <v>12.8</v>
      </c>
      <c r="G4" s="628">
        <v>119298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6">
        <v>0.25</v>
      </c>
      <c r="V4" s="162" t="s">
        <v>53</v>
      </c>
      <c r="W4" s="162"/>
      <c r="X4" s="162"/>
      <c r="Y4" s="162"/>
      <c r="Z4" s="162">
        <v>1019941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626</v>
      </c>
      <c r="D5" s="158" t="s">
        <v>225</v>
      </c>
      <c r="E5" s="235" t="s">
        <v>625</v>
      </c>
      <c r="F5" s="236">
        <v>12.8</v>
      </c>
      <c r="G5" s="628">
        <v>119299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53</v>
      </c>
      <c r="W5" s="162"/>
      <c r="X5" s="162"/>
      <c r="Y5" s="162"/>
      <c r="Z5" s="162">
        <v>1019942</v>
      </c>
      <c r="AA5" s="162"/>
      <c r="AB5" s="162"/>
    </row>
    <row r="6" spans="1:28" ht="24">
      <c r="A6" s="158" t="s">
        <v>349</v>
      </c>
      <c r="B6" s="158" t="s">
        <v>66</v>
      </c>
      <c r="C6" s="158" t="s">
        <v>627</v>
      </c>
      <c r="D6" s="158" t="s">
        <v>225</v>
      </c>
      <c r="E6" s="235" t="s">
        <v>625</v>
      </c>
      <c r="F6" s="236">
        <v>12.8</v>
      </c>
      <c r="G6" s="628">
        <v>119300</v>
      </c>
      <c r="H6" s="159"/>
      <c r="I6" s="158"/>
      <c r="J6" s="158"/>
      <c r="K6" s="158"/>
      <c r="L6" s="158"/>
      <c r="M6" s="158"/>
      <c r="N6" s="158"/>
      <c r="O6" s="158"/>
      <c r="P6" s="158">
        <v>240</v>
      </c>
      <c r="Q6" s="160">
        <f>SUM(I6:P6)</f>
        <v>240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53</v>
      </c>
      <c r="W6" s="162"/>
      <c r="X6" s="162"/>
      <c r="Y6" s="162"/>
      <c r="Z6" s="162">
        <v>1019943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774</v>
      </c>
      <c r="Q10" s="164">
        <f>SUM(Q3:Q9)</f>
        <v>774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827" priority="7" operator="containsText" text="Terminal 1">
      <formula>NOT(ISERROR(SEARCH("Terminal 1",Z10)))</formula>
    </cfRule>
    <cfRule type="containsText" dxfId="2826" priority="8" operator="containsText" text="OSCC">
      <formula>NOT(ISERROR(SEARCH("OSCC",Z10)))</formula>
    </cfRule>
    <cfRule type="containsText" dxfId="2825" priority="9" operator="containsText" text="GPC">
      <formula>NOT(ISERROR(SEARCH("GPC",Z10)))</formula>
    </cfRule>
    <cfRule type="containsText" dxfId="2824" priority="10" operator="containsText" text="Helsinki">
      <formula>NOT(ISERROR(SEARCH("Helsinki",Z10)))</formula>
    </cfRule>
  </conditionalFormatting>
  <conditionalFormatting sqref="W3:W9">
    <cfRule type="cellIs" dxfId="2823" priority="4" operator="equal">
      <formula>"LAST"</formula>
    </cfRule>
    <cfRule type="cellIs" dxfId="2822" priority="5" operator="equal">
      <formula>"FIRST"</formula>
    </cfRule>
    <cfRule type="cellIs" dxfId="2821" priority="6" operator="equal">
      <formula>"MIDDLE"</formula>
    </cfRule>
  </conditionalFormatting>
  <conditionalFormatting sqref="W18:W24">
    <cfRule type="cellIs" dxfId="2820" priority="1" operator="equal">
      <formula>"LAST"</formula>
    </cfRule>
    <cfRule type="cellIs" dxfId="2819" priority="2" operator="equal">
      <formula>"FIRST"</formula>
    </cfRule>
    <cfRule type="cellIs" dxfId="2818" priority="3" operator="equal">
      <formula>"MIDDLE"</formula>
    </cfRule>
  </conditionalFormatting>
  <dataValidations count="2">
    <dataValidation type="list" allowBlank="1" showInputMessage="1" showErrorMessage="1" sqref="W3:W9 W18:W24" xr:uid="{4FD29982-8F99-48B8-BE49-32EC6838F84A}">
      <formula1>"FIRST, MIDDLE, LAST"</formula1>
    </dataValidation>
    <dataValidation type="list" showInputMessage="1" showErrorMessage="1" sqref="Z10 Z25" xr:uid="{05751FBC-8C1B-4370-95A7-3C893C556E06}">
      <formula1>"GPC, OSCC, Terminal 1, Helsinki"</formula1>
    </dataValidation>
  </dataValidation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9543-68C9-4348-A7E8-6FAF7155CCDF}">
  <sheetPr>
    <tabColor rgb="FF7030A0"/>
  </sheetPr>
  <dimension ref="A1:AB28"/>
  <sheetViews>
    <sheetView workbookViewId="0">
      <selection activeCell="Z9" sqref="Z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5.42578125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628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629</v>
      </c>
      <c r="B3" s="158" t="s">
        <v>630</v>
      </c>
      <c r="C3" s="207" t="s">
        <v>631</v>
      </c>
      <c r="D3" s="158" t="s">
        <v>225</v>
      </c>
      <c r="E3" s="158" t="s">
        <v>625</v>
      </c>
      <c r="F3" s="236">
        <v>12.8</v>
      </c>
      <c r="G3" s="628">
        <v>119291</v>
      </c>
      <c r="H3" s="159" t="s">
        <v>519</v>
      </c>
      <c r="I3" s="158"/>
      <c r="J3" s="158"/>
      <c r="K3" s="158"/>
      <c r="L3" s="158"/>
      <c r="M3" s="158">
        <v>0</v>
      </c>
      <c r="N3" s="207">
        <v>80</v>
      </c>
      <c r="O3" s="207">
        <v>60</v>
      </c>
      <c r="P3" s="207">
        <v>21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53</v>
      </c>
      <c r="W3" s="162" t="s">
        <v>54</v>
      </c>
      <c r="X3" s="162" t="s">
        <v>632</v>
      </c>
      <c r="Y3" s="162"/>
      <c r="Z3" s="162">
        <v>1019928</v>
      </c>
      <c r="AA3" s="162"/>
      <c r="AB3" s="162"/>
    </row>
    <row r="4" spans="1:28" ht="24">
      <c r="A4" s="158" t="s">
        <v>242</v>
      </c>
      <c r="B4" s="158" t="s">
        <v>66</v>
      </c>
      <c r="C4" s="207" t="s">
        <v>633</v>
      </c>
      <c r="D4" s="158" t="s">
        <v>244</v>
      </c>
      <c r="E4" s="158" t="s">
        <v>634</v>
      </c>
      <c r="F4" s="236">
        <v>12.4</v>
      </c>
      <c r="G4" s="628">
        <v>119292</v>
      </c>
      <c r="H4" s="159" t="s">
        <v>519</v>
      </c>
      <c r="I4" s="158"/>
      <c r="J4" s="158"/>
      <c r="K4" s="158"/>
      <c r="L4" s="158"/>
      <c r="M4" s="158">
        <v>0</v>
      </c>
      <c r="N4" s="207">
        <v>101</v>
      </c>
      <c r="O4" s="207">
        <v>60</v>
      </c>
      <c r="P4" s="158">
        <v>0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6">
        <v>0.20833333333333334</v>
      </c>
      <c r="V4" s="162" t="s">
        <v>59</v>
      </c>
      <c r="W4" s="162" t="s">
        <v>60</v>
      </c>
      <c r="X4" s="162" t="s">
        <v>635</v>
      </c>
      <c r="Y4" s="162"/>
      <c r="Z4" s="162">
        <v>1019929</v>
      </c>
      <c r="AA4" s="162"/>
      <c r="AB4" s="162"/>
    </row>
    <row r="5" spans="1:28">
      <c r="A5" s="158" t="s">
        <v>536</v>
      </c>
      <c r="B5" s="158" t="s">
        <v>630</v>
      </c>
      <c r="C5" s="207" t="s">
        <v>636</v>
      </c>
      <c r="D5" s="158" t="s">
        <v>244</v>
      </c>
      <c r="E5" s="158" t="s">
        <v>634</v>
      </c>
      <c r="F5" s="236">
        <v>12.4</v>
      </c>
      <c r="G5" s="628">
        <v>119293</v>
      </c>
      <c r="H5" s="159" t="s">
        <v>519</v>
      </c>
      <c r="I5" s="158"/>
      <c r="J5" s="158"/>
      <c r="K5" s="158"/>
      <c r="L5" s="158"/>
      <c r="M5" s="158">
        <v>0</v>
      </c>
      <c r="N5" s="158">
        <v>0</v>
      </c>
      <c r="O5" s="207">
        <v>161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0.20833333333333334</v>
      </c>
      <c r="V5" s="162" t="s">
        <v>59</v>
      </c>
      <c r="W5" s="162" t="s">
        <v>60</v>
      </c>
      <c r="X5" s="162" t="s">
        <v>635</v>
      </c>
      <c r="Y5" s="162"/>
      <c r="Z5" s="162">
        <v>1019930</v>
      </c>
      <c r="AA5" s="162"/>
      <c r="AB5" s="162"/>
    </row>
    <row r="6" spans="1:28" ht="24">
      <c r="A6" s="158" t="s">
        <v>65</v>
      </c>
      <c r="B6" s="158" t="s">
        <v>630</v>
      </c>
      <c r="C6" s="207" t="s">
        <v>637</v>
      </c>
      <c r="D6" s="158" t="s">
        <v>244</v>
      </c>
      <c r="E6" s="158" t="s">
        <v>634</v>
      </c>
      <c r="F6" s="236">
        <v>12.4</v>
      </c>
      <c r="G6" s="628">
        <v>119294</v>
      </c>
      <c r="H6" s="159" t="s">
        <v>519</v>
      </c>
      <c r="I6" s="158"/>
      <c r="J6" s="158"/>
      <c r="K6" s="158"/>
      <c r="L6" s="158"/>
      <c r="M6" s="207">
        <v>90</v>
      </c>
      <c r="N6" s="207">
        <v>45</v>
      </c>
      <c r="O6" s="158">
        <v>15</v>
      </c>
      <c r="P6" s="207">
        <v>11</v>
      </c>
      <c r="Q6" s="160">
        <f>SUM(I6:P6)</f>
        <v>161</v>
      </c>
      <c r="R6" s="514" t="s">
        <v>31</v>
      </c>
      <c r="S6" s="516" t="s">
        <v>32</v>
      </c>
      <c r="T6" s="653" t="b">
        <v>1</v>
      </c>
      <c r="U6" s="206">
        <v>0.20833333333333334</v>
      </c>
      <c r="V6" s="162" t="s">
        <v>59</v>
      </c>
      <c r="W6" s="162" t="s">
        <v>60</v>
      </c>
      <c r="X6" s="162" t="s">
        <v>635</v>
      </c>
      <c r="Y6" s="162"/>
      <c r="Z6" s="162">
        <v>1019931</v>
      </c>
      <c r="AA6" s="162"/>
      <c r="AB6" s="162"/>
    </row>
    <row r="7" spans="1:28">
      <c r="A7" s="158" t="s">
        <v>611</v>
      </c>
      <c r="B7" s="158" t="s">
        <v>612</v>
      </c>
      <c r="C7" s="207" t="s">
        <v>638</v>
      </c>
      <c r="D7" s="158" t="s">
        <v>614</v>
      </c>
      <c r="E7" s="244" t="s">
        <v>639</v>
      </c>
      <c r="F7" s="236">
        <v>18.3</v>
      </c>
      <c r="G7" s="628">
        <v>119244</v>
      </c>
      <c r="H7" s="159"/>
      <c r="I7" s="158"/>
      <c r="J7" s="158"/>
      <c r="K7" s="158"/>
      <c r="L7" s="158"/>
      <c r="M7" s="207">
        <v>215</v>
      </c>
      <c r="N7" s="207">
        <v>27</v>
      </c>
      <c r="O7" s="158"/>
      <c r="P7" s="158"/>
      <c r="Q7" s="160">
        <f>SUM(I7:P7)</f>
        <v>242</v>
      </c>
      <c r="R7" s="162" t="s">
        <v>33</v>
      </c>
      <c r="S7" s="516" t="s">
        <v>32</v>
      </c>
      <c r="T7" s="515" t="b">
        <v>0</v>
      </c>
      <c r="U7" s="206">
        <v>0.20833333333333334</v>
      </c>
      <c r="V7" s="162" t="s">
        <v>59</v>
      </c>
      <c r="W7" s="162" t="s">
        <v>60</v>
      </c>
      <c r="X7" s="162" t="s">
        <v>635</v>
      </c>
      <c r="Y7" s="162"/>
      <c r="Z7" s="162">
        <v>1019932</v>
      </c>
      <c r="AA7" s="162" t="s">
        <v>640</v>
      </c>
      <c r="AB7" s="162"/>
    </row>
    <row r="8" spans="1:28">
      <c r="A8" s="158" t="s">
        <v>611</v>
      </c>
      <c r="B8" s="158" t="s">
        <v>641</v>
      </c>
      <c r="C8" s="207" t="s">
        <v>642</v>
      </c>
      <c r="D8" s="158" t="s">
        <v>643</v>
      </c>
      <c r="E8" s="158" t="s">
        <v>644</v>
      </c>
      <c r="F8" s="236">
        <v>17.8</v>
      </c>
      <c r="G8" s="628">
        <v>119245</v>
      </c>
      <c r="H8" s="159"/>
      <c r="I8" s="158"/>
      <c r="J8" s="158"/>
      <c r="K8" s="158"/>
      <c r="L8" s="158"/>
      <c r="M8" s="207">
        <v>54</v>
      </c>
      <c r="N8" s="158"/>
      <c r="O8" s="158"/>
      <c r="P8" s="158"/>
      <c r="Q8" s="160">
        <f>SUM(I8:P8)</f>
        <v>54</v>
      </c>
      <c r="R8" s="162" t="s">
        <v>33</v>
      </c>
      <c r="S8" s="516" t="s">
        <v>32</v>
      </c>
      <c r="T8" s="515" t="b">
        <v>0</v>
      </c>
      <c r="U8" s="206">
        <v>0.20833333333333334</v>
      </c>
      <c r="V8" s="162" t="s">
        <v>53</v>
      </c>
      <c r="W8" s="162" t="s">
        <v>54</v>
      </c>
      <c r="X8" s="162" t="s">
        <v>645</v>
      </c>
      <c r="Y8" s="162"/>
      <c r="Z8" s="162">
        <v>1019933</v>
      </c>
      <c r="AA8" s="162" t="s">
        <v>646</v>
      </c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359</v>
      </c>
      <c r="N9" s="164">
        <f>SUM(N3:N8)</f>
        <v>253</v>
      </c>
      <c r="O9" s="164">
        <f>SUM(O3:O8)</f>
        <v>296</v>
      </c>
      <c r="P9" s="164">
        <f>SUM(P3:P8)</f>
        <v>32</v>
      </c>
      <c r="Q9" s="164">
        <f>SUM(Q3:Q8)</f>
        <v>940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42</v>
      </c>
      <c r="B15" s="730"/>
      <c r="C15" s="730"/>
      <c r="D15" s="730"/>
      <c r="E15" s="730"/>
      <c r="F15" s="740"/>
      <c r="G15" s="625"/>
      <c r="H15" s="79"/>
      <c r="I15" s="739" t="s">
        <v>43</v>
      </c>
      <c r="J15" s="730"/>
      <c r="K15" s="730"/>
      <c r="L15" s="730"/>
      <c r="M15" s="730"/>
      <c r="N15" s="730"/>
      <c r="O15" s="730"/>
      <c r="P15" s="730"/>
      <c r="Q15" s="740"/>
      <c r="R15" s="732" t="s">
        <v>647</v>
      </c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512" t="s">
        <v>9</v>
      </c>
      <c r="H16" s="155" t="s">
        <v>10</v>
      </c>
      <c r="I16" s="156" t="s">
        <v>11</v>
      </c>
      <c r="J16" s="156" t="s">
        <v>12</v>
      </c>
      <c r="K16" s="156" t="s">
        <v>13</v>
      </c>
      <c r="L16" s="156" t="s">
        <v>14</v>
      </c>
      <c r="M16" s="156" t="s">
        <v>15</v>
      </c>
      <c r="N16" s="156" t="s">
        <v>16</v>
      </c>
      <c r="O16" s="156" t="s">
        <v>17</v>
      </c>
      <c r="P16" s="157" t="s">
        <v>44</v>
      </c>
      <c r="Q16" s="154" t="s">
        <v>19</v>
      </c>
      <c r="R16" s="517" t="s">
        <v>20</v>
      </c>
      <c r="S16" s="517" t="s">
        <v>21</v>
      </c>
      <c r="T16" s="513" t="s">
        <v>22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 ht="24">
      <c r="A17" s="245" t="s">
        <v>134</v>
      </c>
      <c r="B17" s="245" t="s">
        <v>135</v>
      </c>
      <c r="C17" s="245" t="s">
        <v>648</v>
      </c>
      <c r="D17" s="245" t="s">
        <v>602</v>
      </c>
      <c r="E17" s="245" t="s">
        <v>649</v>
      </c>
      <c r="F17" s="306">
        <v>16.3</v>
      </c>
      <c r="G17" s="644" t="s">
        <v>388</v>
      </c>
      <c r="H17" s="246"/>
      <c r="I17" s="245"/>
      <c r="J17" s="245"/>
      <c r="K17" s="245"/>
      <c r="L17" s="245"/>
      <c r="M17" s="245"/>
      <c r="N17" s="245"/>
      <c r="O17" s="245"/>
      <c r="P17" s="245"/>
      <c r="Q17" s="272">
        <f>SUM(I17:P17)</f>
        <v>0</v>
      </c>
      <c r="R17" s="514" t="s">
        <v>31</v>
      </c>
      <c r="S17" s="516" t="s">
        <v>32</v>
      </c>
      <c r="T17" s="515" t="b">
        <v>0</v>
      </c>
      <c r="U17" s="206">
        <v>0.20833333333333334</v>
      </c>
      <c r="V17" s="162" t="s">
        <v>59</v>
      </c>
      <c r="W17" s="162" t="s">
        <v>60</v>
      </c>
      <c r="X17" s="162" t="s">
        <v>340</v>
      </c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4">
        <f>SUM(Q17:Q23)</f>
        <v>0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:F1"/>
    <mergeCell ref="I1:Q1"/>
    <mergeCell ref="R1:Y1"/>
    <mergeCell ref="B11:C11"/>
    <mergeCell ref="E11:E13"/>
    <mergeCell ref="F11:L13"/>
    <mergeCell ref="B12:C12"/>
    <mergeCell ref="B13:C13"/>
    <mergeCell ref="A15:F15"/>
    <mergeCell ref="I15:Q15"/>
    <mergeCell ref="R15:Y15"/>
    <mergeCell ref="B26:C26"/>
    <mergeCell ref="E26:E28"/>
    <mergeCell ref="F26:L28"/>
    <mergeCell ref="B27:C27"/>
    <mergeCell ref="B28:C28"/>
  </mergeCells>
  <conditionalFormatting sqref="Z24 Z9">
    <cfRule type="containsText" dxfId="2817" priority="7" operator="containsText" text="Terminal 1">
      <formula>NOT(ISERROR(SEARCH("Terminal 1",Z9)))</formula>
    </cfRule>
    <cfRule type="containsText" dxfId="2816" priority="8" operator="containsText" text="OSCC">
      <formula>NOT(ISERROR(SEARCH("OSCC",Z9)))</formula>
    </cfRule>
    <cfRule type="containsText" dxfId="2815" priority="9" operator="containsText" text="GPC">
      <formula>NOT(ISERROR(SEARCH("GPC",Z9)))</formula>
    </cfRule>
    <cfRule type="containsText" dxfId="2814" priority="10" operator="containsText" text="Helsinki">
      <formula>NOT(ISERROR(SEARCH("Helsinki",Z9)))</formula>
    </cfRule>
  </conditionalFormatting>
  <conditionalFormatting sqref="W3:W8 W17">
    <cfRule type="cellIs" dxfId="2813" priority="4" operator="equal">
      <formula>"LAST"</formula>
    </cfRule>
    <cfRule type="cellIs" dxfId="2812" priority="5" operator="equal">
      <formula>"FIRST"</formula>
    </cfRule>
    <cfRule type="cellIs" dxfId="2811" priority="6" operator="equal">
      <formula>"MIDDLE"</formula>
    </cfRule>
  </conditionalFormatting>
  <conditionalFormatting sqref="W17:W23">
    <cfRule type="cellIs" dxfId="2810" priority="1" operator="equal">
      <formula>"LAST"</formula>
    </cfRule>
    <cfRule type="cellIs" dxfId="2809" priority="2" operator="equal">
      <formula>"FIRST"</formula>
    </cfRule>
    <cfRule type="cellIs" dxfId="2808" priority="3" operator="equal">
      <formula>"MIDDLE"</formula>
    </cfRule>
  </conditionalFormatting>
  <dataValidations count="2">
    <dataValidation type="list" allowBlank="1" showInputMessage="1" showErrorMessage="1" sqref="W17:W23 W3:W6 W7:W8" xr:uid="{FAA670C6-9392-42B7-9B1C-33FBC9B33A45}">
      <formula1>"FIRST, MIDDLE, LAST"</formula1>
    </dataValidation>
    <dataValidation type="list" showInputMessage="1" showErrorMessage="1" sqref="Z9 Z24" xr:uid="{B7D91EBF-F9E6-4EF8-97FE-0521D2454CEE}">
      <formula1>"GPC, OSCC, Terminal 1, Helsinki"</formula1>
    </dataValidation>
  </dataValidation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FDD54-BD71-47F9-844E-344517AC50AF}">
  <sheetPr>
    <tabColor rgb="FF05FFF3"/>
  </sheetPr>
  <dimension ref="A1:AB34"/>
  <sheetViews>
    <sheetView workbookViewId="0">
      <selection activeCell="O8" sqref="O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1.285156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650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63</v>
      </c>
      <c r="B3" s="158" t="s">
        <v>49</v>
      </c>
      <c r="C3" s="158" t="s">
        <v>651</v>
      </c>
      <c r="D3" s="158" t="s">
        <v>51</v>
      </c>
      <c r="E3" s="158" t="s">
        <v>652</v>
      </c>
      <c r="F3" s="236">
        <v>16.8</v>
      </c>
      <c r="G3" s="628">
        <v>119145</v>
      </c>
      <c r="H3" s="159" t="s">
        <v>251</v>
      </c>
      <c r="I3" s="158"/>
      <c r="J3" s="158"/>
      <c r="K3" s="158"/>
      <c r="L3" s="158"/>
      <c r="M3" s="158"/>
      <c r="N3" s="158"/>
      <c r="O3" s="158"/>
      <c r="P3" s="207">
        <v>161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 t="s">
        <v>654</v>
      </c>
      <c r="X3" s="162" t="s">
        <v>655</v>
      </c>
      <c r="Y3" s="162"/>
      <c r="Z3" s="162">
        <v>1019855</v>
      </c>
      <c r="AA3" s="162"/>
      <c r="AB3" s="162"/>
    </row>
    <row r="4" spans="1:28">
      <c r="A4" s="685" t="s">
        <v>656</v>
      </c>
      <c r="B4" s="685" t="s">
        <v>1</v>
      </c>
      <c r="C4" s="685"/>
      <c r="D4" s="685"/>
      <c r="E4" s="685"/>
      <c r="F4" s="686"/>
      <c r="G4" s="687">
        <v>119158</v>
      </c>
      <c r="H4" s="688" t="s">
        <v>110</v>
      </c>
      <c r="I4" s="685"/>
      <c r="J4" s="685"/>
      <c r="K4" s="685"/>
      <c r="L4" s="685"/>
      <c r="M4" s="207">
        <v>71</v>
      </c>
      <c r="N4" s="207">
        <v>30</v>
      </c>
      <c r="O4" s="207">
        <v>30</v>
      </c>
      <c r="P4" s="207">
        <v>30</v>
      </c>
      <c r="Q4" s="689">
        <f>SUM(I4:P4)</f>
        <v>161</v>
      </c>
      <c r="R4" s="514" t="s">
        <v>31</v>
      </c>
      <c r="S4" s="162" t="s">
        <v>34</v>
      </c>
      <c r="T4" s="515" t="b">
        <v>0</v>
      </c>
      <c r="U4" s="205" t="s">
        <v>653</v>
      </c>
      <c r="V4" s="162" t="s">
        <v>59</v>
      </c>
      <c r="W4" s="162" t="s">
        <v>60</v>
      </c>
      <c r="X4" s="162"/>
      <c r="Y4" s="162"/>
      <c r="Z4" s="162">
        <v>1019856</v>
      </c>
      <c r="AA4" s="162"/>
      <c r="AB4" s="162"/>
    </row>
    <row r="5" spans="1:28">
      <c r="A5" s="158" t="s">
        <v>536</v>
      </c>
      <c r="B5" s="158" t="s">
        <v>66</v>
      </c>
      <c r="C5" s="158" t="s">
        <v>657</v>
      </c>
      <c r="D5" s="158" t="s">
        <v>225</v>
      </c>
      <c r="E5" s="158" t="s">
        <v>658</v>
      </c>
      <c r="F5" s="236">
        <v>11.3</v>
      </c>
      <c r="G5" s="628">
        <v>119179</v>
      </c>
      <c r="H5" s="159" t="s">
        <v>519</v>
      </c>
      <c r="I5" s="158"/>
      <c r="J5" s="158"/>
      <c r="K5" s="158"/>
      <c r="L5" s="158"/>
      <c r="M5" s="207">
        <v>120</v>
      </c>
      <c r="N5" s="207">
        <v>41</v>
      </c>
      <c r="O5" s="158"/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654</v>
      </c>
      <c r="X5" s="254" t="s">
        <v>659</v>
      </c>
      <c r="Y5" s="162"/>
      <c r="Z5" s="162">
        <v>1019857</v>
      </c>
      <c r="AA5" s="162"/>
      <c r="AB5" s="162"/>
    </row>
    <row r="6" spans="1:28">
      <c r="A6" s="158" t="s">
        <v>660</v>
      </c>
      <c r="B6" s="158" t="s">
        <v>66</v>
      </c>
      <c r="C6" s="158" t="s">
        <v>661</v>
      </c>
      <c r="D6" s="158" t="s">
        <v>225</v>
      </c>
      <c r="E6" s="158" t="s">
        <v>658</v>
      </c>
      <c r="F6" s="236">
        <v>11.3</v>
      </c>
      <c r="G6" s="628">
        <v>119187</v>
      </c>
      <c r="H6" s="159" t="s">
        <v>153</v>
      </c>
      <c r="I6" s="158"/>
      <c r="J6" s="158"/>
      <c r="K6" s="158"/>
      <c r="L6" s="158"/>
      <c r="M6" s="158"/>
      <c r="N6" s="207">
        <v>161</v>
      </c>
      <c r="O6" s="158"/>
      <c r="P6" s="158"/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 t="s">
        <v>654</v>
      </c>
      <c r="X6" s="254" t="s">
        <v>659</v>
      </c>
      <c r="Y6" s="162"/>
      <c r="Z6" s="162">
        <v>1019858</v>
      </c>
      <c r="AA6" s="162"/>
      <c r="AB6" s="162"/>
    </row>
    <row r="7" spans="1:28">
      <c r="A7" s="685" t="s">
        <v>656</v>
      </c>
      <c r="B7" s="685" t="s">
        <v>1</v>
      </c>
      <c r="C7" s="685"/>
      <c r="D7" s="685"/>
      <c r="E7" s="685"/>
      <c r="F7" s="686"/>
      <c r="G7" s="687">
        <v>119158</v>
      </c>
      <c r="H7" s="688" t="s">
        <v>110</v>
      </c>
      <c r="I7" s="685"/>
      <c r="J7" s="685"/>
      <c r="K7" s="685"/>
      <c r="L7" s="685"/>
      <c r="M7" s="207">
        <v>101</v>
      </c>
      <c r="N7" s="685">
        <v>0</v>
      </c>
      <c r="O7" s="207">
        <v>60</v>
      </c>
      <c r="P7" s="685"/>
      <c r="Q7" s="689">
        <f>SUM(I7:P7)</f>
        <v>161</v>
      </c>
      <c r="R7" s="514" t="s">
        <v>31</v>
      </c>
      <c r="S7" s="162" t="s">
        <v>34</v>
      </c>
      <c r="T7" s="515" t="b">
        <v>0</v>
      </c>
      <c r="U7" s="205" t="s">
        <v>653</v>
      </c>
      <c r="V7" s="162" t="s">
        <v>59</v>
      </c>
      <c r="W7" s="162" t="s">
        <v>60</v>
      </c>
      <c r="X7" s="254"/>
      <c r="Y7" s="162"/>
      <c r="Z7" s="162">
        <v>1019856</v>
      </c>
      <c r="AA7" s="162"/>
      <c r="AB7" s="162"/>
    </row>
    <row r="8" spans="1:28" ht="24">
      <c r="A8" s="158" t="s">
        <v>160</v>
      </c>
      <c r="B8" s="158" t="s">
        <v>161</v>
      </c>
      <c r="C8" s="207" t="s">
        <v>662</v>
      </c>
      <c r="D8" s="158" t="s">
        <v>663</v>
      </c>
      <c r="E8" s="158" t="s">
        <v>664</v>
      </c>
      <c r="F8" s="236">
        <v>16.7</v>
      </c>
      <c r="G8" s="628">
        <v>119197</v>
      </c>
      <c r="H8" s="159"/>
      <c r="I8" s="158"/>
      <c r="J8" s="158"/>
      <c r="K8" s="158"/>
      <c r="L8" s="158"/>
      <c r="M8" s="207">
        <v>30</v>
      </c>
      <c r="N8" s="158"/>
      <c r="O8" s="207">
        <v>108</v>
      </c>
      <c r="P8" s="207">
        <v>23</v>
      </c>
      <c r="Q8" s="160">
        <f>SUM(I8:P8)</f>
        <v>161</v>
      </c>
      <c r="R8" s="162" t="s">
        <v>33</v>
      </c>
      <c r="S8" s="162" t="s">
        <v>34</v>
      </c>
      <c r="T8" s="515" t="b">
        <v>0</v>
      </c>
      <c r="U8" s="206">
        <v>0.33333333333333331</v>
      </c>
      <c r="V8" s="162" t="s">
        <v>213</v>
      </c>
      <c r="W8" s="162" t="s">
        <v>54</v>
      </c>
      <c r="X8" s="162" t="s">
        <v>665</v>
      </c>
      <c r="Y8" s="162"/>
      <c r="Z8" s="162">
        <v>1019859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/>
      <c r="R9" s="162"/>
      <c r="S9" s="516"/>
      <c r="T9" s="515" t="b">
        <v>0</v>
      </c>
      <c r="U9" s="205"/>
      <c r="V9" s="162"/>
      <c r="W9" s="162"/>
      <c r="X9" s="254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628"/>
      <c r="H10" s="159"/>
      <c r="I10" s="158"/>
      <c r="J10" s="158"/>
      <c r="K10" s="158"/>
      <c r="L10" s="158"/>
      <c r="M10" s="158"/>
      <c r="N10" s="158"/>
      <c r="O10" s="158"/>
      <c r="P10" s="158"/>
      <c r="Q10" s="160"/>
      <c r="R10" s="162"/>
      <c r="S10" s="162"/>
      <c r="T10" s="515" t="b">
        <v>0</v>
      </c>
      <c r="U10" s="206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5"/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322</v>
      </c>
      <c r="N11" s="164">
        <f>SUM(N3:N10)</f>
        <v>232</v>
      </c>
      <c r="O11" s="164">
        <f>SUM(O3:O10)</f>
        <v>198</v>
      </c>
      <c r="P11" s="164">
        <f>SUM(P3:P10)</f>
        <v>214</v>
      </c>
      <c r="Q11" s="164">
        <f>SUM(Q3:Q10)</f>
        <v>966</v>
      </c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736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690" t="s">
        <v>666</v>
      </c>
      <c r="F16" s="227"/>
      <c r="G16" s="227"/>
      <c r="H16" s="228"/>
      <c r="I16" s="229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58"/>
      <c r="B17" s="759"/>
      <c r="C17" s="759"/>
      <c r="D17" s="759"/>
      <c r="E17" s="759"/>
      <c r="F17" s="760"/>
      <c r="G17" s="682"/>
      <c r="H17" s="402"/>
      <c r="I17" s="758"/>
      <c r="J17" s="759"/>
      <c r="K17" s="759"/>
      <c r="L17" s="759"/>
      <c r="M17" s="759"/>
      <c r="N17" s="759"/>
      <c r="O17" s="759"/>
      <c r="P17" s="759"/>
      <c r="Q17" s="760"/>
      <c r="R17" s="761"/>
      <c r="S17" s="762"/>
      <c r="T17" s="762"/>
      <c r="U17" s="762"/>
      <c r="V17" s="762"/>
      <c r="W17" s="762"/>
      <c r="X17" s="762"/>
      <c r="Y17" s="762"/>
      <c r="Z17" s="683"/>
      <c r="AA17" s="683"/>
      <c r="AB17" s="684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512" t="s">
        <v>9</v>
      </c>
      <c r="H18" s="155" t="s">
        <v>10</v>
      </c>
      <c r="I18" s="156" t="s">
        <v>11</v>
      </c>
      <c r="J18" s="156" t="s">
        <v>12</v>
      </c>
      <c r="K18" s="156" t="s">
        <v>13</v>
      </c>
      <c r="L18" s="156" t="s">
        <v>14</v>
      </c>
      <c r="M18" s="156" t="s">
        <v>15</v>
      </c>
      <c r="N18" s="156" t="s">
        <v>16</v>
      </c>
      <c r="O18" s="156" t="s">
        <v>17</v>
      </c>
      <c r="P18" s="157" t="s">
        <v>44</v>
      </c>
      <c r="Q18" s="154" t="s">
        <v>19</v>
      </c>
      <c r="R18" s="517" t="s">
        <v>20</v>
      </c>
      <c r="S18" s="517" t="s">
        <v>21</v>
      </c>
      <c r="T18" s="513" t="s">
        <v>22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 ht="24">
      <c r="A19" s="245"/>
      <c r="B19" s="245" t="s">
        <v>49</v>
      </c>
      <c r="C19" s="245" t="s">
        <v>667</v>
      </c>
      <c r="D19" s="245" t="s">
        <v>51</v>
      </c>
      <c r="E19" s="245" t="s">
        <v>652</v>
      </c>
      <c r="F19" s="306">
        <v>12.3</v>
      </c>
      <c r="G19" s="644"/>
      <c r="H19" s="246"/>
      <c r="I19" s="245"/>
      <c r="J19" s="245"/>
      <c r="K19" s="245"/>
      <c r="L19" s="245"/>
      <c r="M19" s="245"/>
      <c r="N19" s="245"/>
      <c r="O19" s="245"/>
      <c r="P19" s="245">
        <v>161</v>
      </c>
      <c r="Q19" s="272">
        <f>SUM(I19:P19)</f>
        <v>161</v>
      </c>
      <c r="R19" s="514" t="s">
        <v>31</v>
      </c>
      <c r="S19" s="516" t="s">
        <v>32</v>
      </c>
      <c r="T19" s="515" t="b">
        <v>0</v>
      </c>
      <c r="U19" s="205" t="s">
        <v>653</v>
      </c>
      <c r="V19" s="162" t="s">
        <v>53</v>
      </c>
      <c r="W19" s="162" t="s">
        <v>654</v>
      </c>
      <c r="X19" s="162" t="s">
        <v>655</v>
      </c>
      <c r="Y19" s="162"/>
      <c r="Z19" s="162"/>
      <c r="AA19" s="162"/>
      <c r="AB19" s="162"/>
    </row>
    <row r="20" spans="1:28" ht="24">
      <c r="A20" s="245" t="s">
        <v>388</v>
      </c>
      <c r="B20" s="245" t="s">
        <v>66</v>
      </c>
      <c r="C20" s="245" t="s">
        <v>668</v>
      </c>
      <c r="D20" s="245" t="s">
        <v>619</v>
      </c>
      <c r="E20" s="245" t="s">
        <v>669</v>
      </c>
      <c r="F20" s="306">
        <v>12.1</v>
      </c>
      <c r="G20" s="644"/>
      <c r="H20" s="246"/>
      <c r="I20" s="245"/>
      <c r="J20" s="245"/>
      <c r="K20" s="245"/>
      <c r="L20" s="245"/>
      <c r="M20" s="245"/>
      <c r="N20" s="245"/>
      <c r="O20" s="245"/>
      <c r="P20" s="245"/>
      <c r="Q20" s="272">
        <f>SUM(I20:P20)</f>
        <v>0</v>
      </c>
      <c r="R20" s="514" t="s">
        <v>31</v>
      </c>
      <c r="S20" s="516" t="s">
        <v>32</v>
      </c>
      <c r="T20" s="515" t="b">
        <v>0</v>
      </c>
      <c r="U20" s="205" t="s">
        <v>653</v>
      </c>
      <c r="V20" s="162" t="s">
        <v>59</v>
      </c>
      <c r="W20" s="162"/>
      <c r="X20" s="254" t="s">
        <v>670</v>
      </c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516" t="s">
        <v>32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8"/>
      <c r="H25" s="159"/>
      <c r="I25" s="158"/>
      <c r="J25" s="158"/>
      <c r="K25" s="158"/>
      <c r="L25" s="158"/>
      <c r="M25" s="158"/>
      <c r="N25" s="158"/>
      <c r="O25" s="158"/>
      <c r="P25" s="158"/>
      <c r="Q25" s="160">
        <f>SUM(I25:P25)</f>
        <v>0</v>
      </c>
      <c r="R25" s="162" t="s">
        <v>33</v>
      </c>
      <c r="S25" s="162" t="s">
        <v>34</v>
      </c>
      <c r="T25" s="515" t="b">
        <v>0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5"/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161</v>
      </c>
      <c r="Q26" s="164">
        <f>SUM(Q19:Q25)</f>
        <v>161</v>
      </c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1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742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  <row r="33" spans="11:11">
      <c r="K33">
        <v>12.5</v>
      </c>
    </row>
    <row r="34" spans="11:11">
      <c r="K34">
        <v>12.1</v>
      </c>
    </row>
  </sheetData>
  <mergeCells count="16">
    <mergeCell ref="A1:F1"/>
    <mergeCell ref="I1:Q1"/>
    <mergeCell ref="R1:Y1"/>
    <mergeCell ref="B13:C13"/>
    <mergeCell ref="E13:E15"/>
    <mergeCell ref="F13:L15"/>
    <mergeCell ref="B14:C14"/>
    <mergeCell ref="B15:C15"/>
    <mergeCell ref="A17:F17"/>
    <mergeCell ref="I17:Q17"/>
    <mergeCell ref="R17:Y17"/>
    <mergeCell ref="B28:C28"/>
    <mergeCell ref="E28:E30"/>
    <mergeCell ref="F28:L30"/>
    <mergeCell ref="B29:C29"/>
    <mergeCell ref="B30:C30"/>
  </mergeCells>
  <conditionalFormatting sqref="Z26 Z11">
    <cfRule type="containsText" dxfId="2807" priority="13" operator="containsText" text="Terminal 1">
      <formula>NOT(ISERROR(SEARCH("Terminal 1",Z11)))</formula>
    </cfRule>
    <cfRule type="containsText" dxfId="2806" priority="14" operator="containsText" text="OSCC">
      <formula>NOT(ISERROR(SEARCH("OSCC",Z11)))</formula>
    </cfRule>
    <cfRule type="containsText" dxfId="2805" priority="15" operator="containsText" text="GPC">
      <formula>NOT(ISERROR(SEARCH("GPC",Z11)))</formula>
    </cfRule>
    <cfRule type="containsText" dxfId="2804" priority="16" operator="containsText" text="Helsinki">
      <formula>NOT(ISERROR(SEARCH("Helsinki",Z11)))</formula>
    </cfRule>
  </conditionalFormatting>
  <conditionalFormatting sqref="W3:W10">
    <cfRule type="cellIs" dxfId="2803" priority="10" operator="equal">
      <formula>"LAST"</formula>
    </cfRule>
    <cfRule type="cellIs" dxfId="2802" priority="11" operator="equal">
      <formula>"FIRST"</formula>
    </cfRule>
    <cfRule type="cellIs" dxfId="2801" priority="12" operator="equal">
      <formula>"MIDDLE"</formula>
    </cfRule>
  </conditionalFormatting>
  <conditionalFormatting sqref="W21:W25">
    <cfRule type="cellIs" dxfId="2800" priority="7" operator="equal">
      <formula>"LAST"</formula>
    </cfRule>
    <cfRule type="cellIs" dxfId="2799" priority="8" operator="equal">
      <formula>"FIRST"</formula>
    </cfRule>
    <cfRule type="cellIs" dxfId="2798" priority="9" operator="equal">
      <formula>"MIDDLE"</formula>
    </cfRule>
  </conditionalFormatting>
  <conditionalFormatting sqref="W19">
    <cfRule type="cellIs" dxfId="2797" priority="4" operator="equal">
      <formula>"LAST"</formula>
    </cfRule>
    <cfRule type="cellIs" dxfId="2796" priority="5" operator="equal">
      <formula>"FIRST"</formula>
    </cfRule>
    <cfRule type="cellIs" dxfId="2795" priority="6" operator="equal">
      <formula>"MIDDLE"</formula>
    </cfRule>
  </conditionalFormatting>
  <conditionalFormatting sqref="W20">
    <cfRule type="cellIs" dxfId="2794" priority="1" operator="equal">
      <formula>"LAST"</formula>
    </cfRule>
    <cfRule type="cellIs" dxfId="2793" priority="2" operator="equal">
      <formula>"FIRST"</formula>
    </cfRule>
    <cfRule type="cellIs" dxfId="2792" priority="3" operator="equal">
      <formula>"MIDDLE"</formula>
    </cfRule>
  </conditionalFormatting>
  <dataValidations count="2">
    <dataValidation type="list" allowBlank="1" showInputMessage="1" showErrorMessage="1" sqref="W19:W25 W3:W10" xr:uid="{AA6B8C51-21B2-4F0A-8092-1DF101F944B5}">
      <formula1>"FIRST, MIDDLE, LAST"</formula1>
    </dataValidation>
    <dataValidation type="list" showInputMessage="1" showErrorMessage="1" sqref="Z11 Z26" xr:uid="{ED7BFDF8-7260-4DAB-9B7C-CC6A3E32CE19}">
      <formula1>"GPC, OSCC, Terminal 1, Helsinki"</formula1>
    </dataValidation>
  </dataValidation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B4CE-7F41-4911-BFDF-1C15B19CCAA2}">
  <sheetPr>
    <tabColor rgb="FF0070C0"/>
  </sheetPr>
  <dimension ref="A1:AB29"/>
  <sheetViews>
    <sheetView workbookViewId="0">
      <selection activeCell="G7" sqref="G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158" t="s">
        <v>671</v>
      </c>
      <c r="D3" s="158" t="s">
        <v>338</v>
      </c>
      <c r="E3" s="158" t="s">
        <v>672</v>
      </c>
      <c r="F3" s="236">
        <v>12.3</v>
      </c>
      <c r="G3" s="628">
        <v>119181</v>
      </c>
      <c r="H3" s="159"/>
      <c r="I3" s="158"/>
      <c r="J3" s="158"/>
      <c r="K3" s="158"/>
      <c r="L3" s="158"/>
      <c r="M3" s="158"/>
      <c r="N3" s="158"/>
      <c r="O3" s="158"/>
      <c r="P3" s="158">
        <v>240</v>
      </c>
      <c r="Q3" s="160">
        <f>SUM(I3:P3)</f>
        <v>240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673</v>
      </c>
      <c r="Y3" s="162"/>
      <c r="Z3" s="162">
        <v>1019804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674</v>
      </c>
      <c r="D4" s="158" t="s">
        <v>338</v>
      </c>
      <c r="E4" s="158" t="s">
        <v>672</v>
      </c>
      <c r="F4" s="236">
        <v>12.3</v>
      </c>
      <c r="G4" s="628">
        <v>119182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673</v>
      </c>
      <c r="Y4" s="162"/>
      <c r="Z4" s="162">
        <v>1019805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675</v>
      </c>
      <c r="D5" s="158" t="s">
        <v>338</v>
      </c>
      <c r="E5" s="158" t="s">
        <v>672</v>
      </c>
      <c r="F5" s="236">
        <v>12.3</v>
      </c>
      <c r="G5" s="628">
        <v>119184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/>
      <c r="X5" s="162" t="s">
        <v>673</v>
      </c>
      <c r="Y5" s="162"/>
      <c r="Z5" s="162">
        <v>1019806</v>
      </c>
      <c r="AA5" s="162"/>
      <c r="AB5" s="162"/>
    </row>
    <row r="6" spans="1:28" ht="24">
      <c r="A6" s="158" t="s">
        <v>359</v>
      </c>
      <c r="B6" s="158" t="s">
        <v>360</v>
      </c>
      <c r="C6" s="158" t="s">
        <v>676</v>
      </c>
      <c r="D6" s="158" t="s">
        <v>362</v>
      </c>
      <c r="E6" s="158" t="s">
        <v>677</v>
      </c>
      <c r="F6" s="236">
        <v>20.3</v>
      </c>
      <c r="G6" s="628">
        <v>119185</v>
      </c>
      <c r="H6" s="159"/>
      <c r="I6" s="158"/>
      <c r="J6" s="158"/>
      <c r="K6" s="158"/>
      <c r="L6" s="158"/>
      <c r="M6" s="158"/>
      <c r="N6" s="158"/>
      <c r="O6" s="158"/>
      <c r="P6" s="158">
        <v>54</v>
      </c>
      <c r="Q6" s="160">
        <f>SUM(I6:P6)</f>
        <v>54</v>
      </c>
      <c r="R6" s="559" t="s">
        <v>33</v>
      </c>
      <c r="S6" s="516" t="s">
        <v>32</v>
      </c>
      <c r="T6" s="515" t="b">
        <v>0</v>
      </c>
      <c r="U6" s="205" t="s">
        <v>653</v>
      </c>
      <c r="V6" s="162" t="s">
        <v>53</v>
      </c>
      <c r="W6" s="162"/>
      <c r="X6" s="162" t="s">
        <v>673</v>
      </c>
      <c r="Y6" s="162"/>
      <c r="Z6" s="162">
        <v>1019807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159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774</v>
      </c>
      <c r="Q10" s="164">
        <f>SUM(Q3:Q9)</f>
        <v>774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791" priority="7" operator="containsText" text="Terminal 1">
      <formula>NOT(ISERROR(SEARCH("Terminal 1",Z10)))</formula>
    </cfRule>
    <cfRule type="containsText" dxfId="2790" priority="8" operator="containsText" text="OSCC">
      <formula>NOT(ISERROR(SEARCH("OSCC",Z10)))</formula>
    </cfRule>
    <cfRule type="containsText" dxfId="2789" priority="9" operator="containsText" text="GPC">
      <formula>NOT(ISERROR(SEARCH("GPC",Z10)))</formula>
    </cfRule>
    <cfRule type="containsText" dxfId="2788" priority="10" operator="containsText" text="Helsinki">
      <formula>NOT(ISERROR(SEARCH("Helsinki",Z10)))</formula>
    </cfRule>
  </conditionalFormatting>
  <conditionalFormatting sqref="W3:W9">
    <cfRule type="cellIs" dxfId="2787" priority="4" operator="equal">
      <formula>"LAST"</formula>
    </cfRule>
    <cfRule type="cellIs" dxfId="2786" priority="5" operator="equal">
      <formula>"FIRST"</formula>
    </cfRule>
    <cfRule type="cellIs" dxfId="2785" priority="6" operator="equal">
      <formula>"MIDDLE"</formula>
    </cfRule>
  </conditionalFormatting>
  <conditionalFormatting sqref="W18:W24">
    <cfRule type="cellIs" dxfId="2784" priority="1" operator="equal">
      <formula>"LAST"</formula>
    </cfRule>
    <cfRule type="cellIs" dxfId="2783" priority="2" operator="equal">
      <formula>"FIRST"</formula>
    </cfRule>
    <cfRule type="cellIs" dxfId="2782" priority="3" operator="equal">
      <formula>"MIDDLE"</formula>
    </cfRule>
  </conditionalFormatting>
  <dataValidations count="2">
    <dataValidation type="list" allowBlank="1" showInputMessage="1" showErrorMessage="1" sqref="W18:W24 W3:W9" xr:uid="{9061F99B-A9F1-4A77-BCD3-1625FB117962}">
      <formula1>"FIRST, MIDDLE, LAST"</formula1>
    </dataValidation>
    <dataValidation type="list" showInputMessage="1" showErrorMessage="1" sqref="Z10 Z25" xr:uid="{1A429CF4-4D89-4152-ACC9-CD8A25C5BFA1}">
      <formula1>"GPC, OSCC, Terminal 1, Helsinki"</formula1>
    </dataValidation>
  </dataValidation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CD4D-39F9-4863-BC40-842D0919B96D}">
  <sheetPr>
    <tabColor rgb="FF05FFF3"/>
  </sheetPr>
  <dimension ref="A1:AB27"/>
  <sheetViews>
    <sheetView workbookViewId="0">
      <selection activeCell="J30" sqref="J3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476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61</v>
      </c>
      <c r="B3" s="158" t="s">
        <v>66</v>
      </c>
      <c r="C3" s="207" t="s">
        <v>678</v>
      </c>
      <c r="D3" s="158" t="s">
        <v>225</v>
      </c>
      <c r="E3" s="158" t="s">
        <v>679</v>
      </c>
      <c r="F3" s="236">
        <v>11.3</v>
      </c>
      <c r="G3" s="628">
        <v>119129</v>
      </c>
      <c r="H3" s="159" t="s">
        <v>153</v>
      </c>
      <c r="I3" s="158"/>
      <c r="J3" s="158"/>
      <c r="K3" s="158"/>
      <c r="L3" s="158"/>
      <c r="M3" s="158"/>
      <c r="N3" s="158"/>
      <c r="O3" s="207">
        <v>81</v>
      </c>
      <c r="P3" s="207">
        <v>80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659</v>
      </c>
      <c r="Y3" s="162"/>
      <c r="Z3" s="162">
        <v>1019822</v>
      </c>
      <c r="AA3" s="162"/>
      <c r="AB3" s="162"/>
    </row>
    <row r="4" spans="1:28" ht="24">
      <c r="A4" s="245" t="s">
        <v>588</v>
      </c>
      <c r="B4" s="245" t="s">
        <v>66</v>
      </c>
      <c r="C4" s="245" t="s">
        <v>680</v>
      </c>
      <c r="D4" s="245" t="s">
        <v>619</v>
      </c>
      <c r="E4" s="245" t="s">
        <v>681</v>
      </c>
      <c r="F4" s="306">
        <v>12.1</v>
      </c>
      <c r="G4" s="644">
        <v>119130</v>
      </c>
      <c r="H4" s="246" t="s">
        <v>153</v>
      </c>
      <c r="I4" s="245" t="s">
        <v>682</v>
      </c>
      <c r="J4" s="245"/>
      <c r="K4" s="245"/>
      <c r="L4" s="245"/>
      <c r="M4" s="245"/>
      <c r="N4" s="245"/>
      <c r="O4" s="245"/>
      <c r="P4" s="245"/>
      <c r="Q4" s="272">
        <f>SUM(I4:P4)</f>
        <v>0</v>
      </c>
      <c r="R4" s="514" t="s">
        <v>31</v>
      </c>
      <c r="S4" s="516" t="s">
        <v>32</v>
      </c>
      <c r="T4" s="674" t="b">
        <v>1</v>
      </c>
      <c r="U4" s="205" t="s">
        <v>653</v>
      </c>
      <c r="V4" s="162" t="s">
        <v>59</v>
      </c>
      <c r="W4" s="162"/>
      <c r="X4" s="162" t="s">
        <v>683</v>
      </c>
      <c r="Y4" s="162"/>
      <c r="Z4" s="162"/>
      <c r="AA4" s="162"/>
      <c r="AB4" s="162"/>
    </row>
    <row r="5" spans="1:28">
      <c r="A5" s="158" t="s">
        <v>629</v>
      </c>
      <c r="B5" s="158" t="s">
        <v>66</v>
      </c>
      <c r="C5" s="207" t="s">
        <v>684</v>
      </c>
      <c r="D5" s="158" t="s">
        <v>225</v>
      </c>
      <c r="E5" s="158" t="s">
        <v>679</v>
      </c>
      <c r="F5" s="236">
        <v>11.3</v>
      </c>
      <c r="G5" s="628">
        <v>119121</v>
      </c>
      <c r="H5" s="159" t="s">
        <v>153</v>
      </c>
      <c r="I5" s="158"/>
      <c r="J5" s="158"/>
      <c r="K5" s="158"/>
      <c r="L5" s="158"/>
      <c r="M5" s="158"/>
      <c r="N5" s="207">
        <v>80</v>
      </c>
      <c r="O5" s="207">
        <v>81</v>
      </c>
      <c r="P5" s="158"/>
      <c r="Q5" s="160">
        <f>SUM(I5:P5)</f>
        <v>161</v>
      </c>
      <c r="R5" s="514" t="s">
        <v>31</v>
      </c>
      <c r="S5" s="516" t="s">
        <v>32</v>
      </c>
      <c r="T5" s="674" t="b">
        <v>1</v>
      </c>
      <c r="U5" s="205" t="s">
        <v>653</v>
      </c>
      <c r="V5" s="162" t="s">
        <v>53</v>
      </c>
      <c r="W5" s="162"/>
      <c r="X5" s="162" t="s">
        <v>659</v>
      </c>
      <c r="Y5" s="162"/>
      <c r="Z5" s="162">
        <v>1019823</v>
      </c>
      <c r="AA5" s="162"/>
      <c r="AB5" s="162"/>
    </row>
    <row r="6" spans="1:28" ht="24">
      <c r="A6" s="158" t="s">
        <v>48</v>
      </c>
      <c r="B6" s="158" t="s">
        <v>208</v>
      </c>
      <c r="C6" s="207" t="s">
        <v>685</v>
      </c>
      <c r="D6" s="158" t="s">
        <v>686</v>
      </c>
      <c r="E6" s="158" t="s">
        <v>687</v>
      </c>
      <c r="F6" s="236">
        <v>12.1</v>
      </c>
      <c r="G6" s="628">
        <v>119132</v>
      </c>
      <c r="H6" s="159" t="s">
        <v>251</v>
      </c>
      <c r="I6" s="158"/>
      <c r="J6" s="158"/>
      <c r="K6" s="158"/>
      <c r="L6" s="158"/>
      <c r="M6" s="158"/>
      <c r="N6" s="158"/>
      <c r="O6" s="158"/>
      <c r="P6" s="207">
        <v>161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59</v>
      </c>
      <c r="W6" s="162"/>
      <c r="X6" s="162" t="s">
        <v>683</v>
      </c>
      <c r="Y6" s="162"/>
      <c r="Z6" s="162">
        <v>1019824</v>
      </c>
      <c r="AA6" s="162"/>
      <c r="AB6" s="162"/>
    </row>
    <row r="7" spans="1:28" ht="24">
      <c r="A7" s="158" t="s">
        <v>688</v>
      </c>
      <c r="B7" s="158" t="s">
        <v>208</v>
      </c>
      <c r="C7" s="207" t="s">
        <v>689</v>
      </c>
      <c r="D7" s="158" t="s">
        <v>686</v>
      </c>
      <c r="E7" s="158" t="s">
        <v>687</v>
      </c>
      <c r="F7" s="236">
        <v>12.1</v>
      </c>
      <c r="G7" s="628">
        <v>119133</v>
      </c>
      <c r="H7" s="159" t="s">
        <v>251</v>
      </c>
      <c r="I7" s="158"/>
      <c r="J7" s="158"/>
      <c r="K7" s="158"/>
      <c r="L7" s="158"/>
      <c r="M7" s="158"/>
      <c r="N7" s="158"/>
      <c r="O7" s="207">
        <v>108</v>
      </c>
      <c r="P7" s="207">
        <v>53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59</v>
      </c>
      <c r="W7" s="162"/>
      <c r="X7" s="162" t="s">
        <v>683</v>
      </c>
      <c r="Y7" s="162"/>
      <c r="Z7" s="162">
        <v>1019825</v>
      </c>
      <c r="AA7" s="162"/>
      <c r="AB7" s="162"/>
    </row>
    <row r="8" spans="1:28">
      <c r="A8" s="164" t="s">
        <v>19</v>
      </c>
      <c r="B8" s="165"/>
      <c r="C8" s="165"/>
      <c r="D8" s="165"/>
      <c r="E8" s="164"/>
      <c r="F8" s="165"/>
      <c r="G8" s="165"/>
      <c r="H8" s="165"/>
      <c r="I8" s="164">
        <f>SUM(I3:I7)</f>
        <v>0</v>
      </c>
      <c r="J8" s="164">
        <f>SUM(J3:J7)</f>
        <v>0</v>
      </c>
      <c r="K8" s="164">
        <f>SUM(K3:K7)</f>
        <v>0</v>
      </c>
      <c r="L8" s="164">
        <f>SUM(L3:L7)</f>
        <v>0</v>
      </c>
      <c r="M8" s="164">
        <f>SUM(M3:M7)</f>
        <v>0</v>
      </c>
      <c r="N8" s="164">
        <f>SUM(N3:N7)</f>
        <v>80</v>
      </c>
      <c r="O8" s="164">
        <f>SUM(O3:O7)</f>
        <v>270</v>
      </c>
      <c r="P8" s="164">
        <f>SUM(P3:P7)</f>
        <v>294</v>
      </c>
      <c r="Q8" s="164">
        <f>SUM(Q3:Q7)</f>
        <v>644</v>
      </c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</row>
    <row r="10" spans="1:28">
      <c r="A10" s="240" t="s">
        <v>35</v>
      </c>
      <c r="B10" s="734" t="s">
        <v>36</v>
      </c>
      <c r="C10" s="734"/>
      <c r="D10" s="237"/>
      <c r="E10" s="735" t="s">
        <v>37</v>
      </c>
      <c r="F10" s="736"/>
      <c r="G10" s="736"/>
      <c r="H10" s="736"/>
      <c r="I10" s="736"/>
      <c r="J10" s="736"/>
      <c r="K10" s="736"/>
      <c r="L10" s="736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8">
      <c r="A11" s="241" t="s">
        <v>38</v>
      </c>
      <c r="B11" s="737" t="s">
        <v>39</v>
      </c>
      <c r="C11" s="737"/>
      <c r="D11" s="237"/>
      <c r="E11" s="735"/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2" t="s">
        <v>40</v>
      </c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 ht="19.5" customHeight="1">
      <c r="A13" s="223" t="s">
        <v>41</v>
      </c>
      <c r="B13" s="225"/>
      <c r="C13" s="224"/>
      <c r="D13" s="230"/>
      <c r="E13" s="226"/>
      <c r="F13" s="227"/>
      <c r="G13" s="227"/>
      <c r="H13" s="228"/>
      <c r="I13" s="229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</row>
    <row r="14" spans="1:28" ht="27">
      <c r="A14" s="739" t="s">
        <v>42</v>
      </c>
      <c r="B14" s="730"/>
      <c r="C14" s="730"/>
      <c r="D14" s="730"/>
      <c r="E14" s="730"/>
      <c r="F14" s="740"/>
      <c r="G14" s="625"/>
      <c r="H14" s="79"/>
      <c r="I14" s="739" t="s">
        <v>43</v>
      </c>
      <c r="J14" s="730"/>
      <c r="K14" s="730"/>
      <c r="L14" s="730"/>
      <c r="M14" s="730"/>
      <c r="N14" s="730"/>
      <c r="O14" s="730"/>
      <c r="P14" s="730"/>
      <c r="Q14" s="740"/>
      <c r="R14" s="732" t="s">
        <v>2</v>
      </c>
      <c r="S14" s="733"/>
      <c r="T14" s="733"/>
      <c r="U14" s="733"/>
      <c r="V14" s="733"/>
      <c r="W14" s="733"/>
      <c r="X14" s="733"/>
      <c r="Y14" s="733"/>
      <c r="Z14" s="519"/>
      <c r="AA14" s="519"/>
      <c r="AB14" s="518"/>
    </row>
    <row r="15" spans="1:28" ht="24">
      <c r="A15" s="154" t="s">
        <v>3</v>
      </c>
      <c r="B15" s="154" t="s">
        <v>4</v>
      </c>
      <c r="C15" s="154" t="s">
        <v>5</v>
      </c>
      <c r="D15" s="154" t="s">
        <v>6</v>
      </c>
      <c r="E15" s="154" t="s">
        <v>7</v>
      </c>
      <c r="F15" s="154" t="s">
        <v>8</v>
      </c>
      <c r="G15" s="512" t="s">
        <v>9</v>
      </c>
      <c r="H15" s="155" t="s">
        <v>10</v>
      </c>
      <c r="I15" s="156" t="s">
        <v>11</v>
      </c>
      <c r="J15" s="156" t="s">
        <v>12</v>
      </c>
      <c r="K15" s="156" t="s">
        <v>13</v>
      </c>
      <c r="L15" s="156" t="s">
        <v>14</v>
      </c>
      <c r="M15" s="156" t="s">
        <v>15</v>
      </c>
      <c r="N15" s="156" t="s">
        <v>16</v>
      </c>
      <c r="O15" s="156" t="s">
        <v>17</v>
      </c>
      <c r="P15" s="157" t="s">
        <v>44</v>
      </c>
      <c r="Q15" s="154" t="s">
        <v>19</v>
      </c>
      <c r="R15" s="517" t="s">
        <v>20</v>
      </c>
      <c r="S15" s="517" t="s">
        <v>21</v>
      </c>
      <c r="T15" s="513" t="s">
        <v>22</v>
      </c>
      <c r="U15" s="517" t="s">
        <v>23</v>
      </c>
      <c r="V15" s="517" t="s">
        <v>24</v>
      </c>
      <c r="W15" s="512" t="s">
        <v>25</v>
      </c>
      <c r="X15" s="512" t="s">
        <v>26</v>
      </c>
      <c r="Y15" s="517" t="s">
        <v>27</v>
      </c>
      <c r="Z15" s="517" t="s">
        <v>28</v>
      </c>
      <c r="AA15" s="517" t="s">
        <v>29</v>
      </c>
      <c r="AB15" s="517" t="s">
        <v>30</v>
      </c>
    </row>
    <row r="16" spans="1:28">
      <c r="A16" s="158"/>
      <c r="B16" s="158"/>
      <c r="C16" s="158"/>
      <c r="D16" s="158" t="s">
        <v>45</v>
      </c>
      <c r="E16" s="158"/>
      <c r="F16" s="158"/>
      <c r="G16" s="158"/>
      <c r="H16" s="159"/>
      <c r="I16" s="158"/>
      <c r="J16" s="158"/>
      <c r="K16" s="158"/>
      <c r="L16" s="158"/>
      <c r="M16" s="158"/>
      <c r="N16" s="158"/>
      <c r="O16" s="158"/>
      <c r="P16" s="158"/>
      <c r="Q16" s="160">
        <f>SUM(I16:P16)</f>
        <v>0</v>
      </c>
      <c r="R16" s="514" t="s">
        <v>31</v>
      </c>
      <c r="S16" s="516" t="s">
        <v>32</v>
      </c>
      <c r="T16" s="515" t="b">
        <v>0</v>
      </c>
      <c r="U16" s="162"/>
      <c r="V16" s="162"/>
      <c r="W16" s="162"/>
      <c r="X16" s="162"/>
      <c r="Y16" s="162"/>
      <c r="Z16" s="162"/>
      <c r="AA16" s="162"/>
      <c r="AB16" s="162"/>
    </row>
    <row r="17" spans="1:28">
      <c r="A17" s="158"/>
      <c r="B17" s="158"/>
      <c r="C17" s="158"/>
      <c r="D17" s="158"/>
      <c r="E17" s="158"/>
      <c r="F17" s="158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>
        <f>SUM(I17:P17)</f>
        <v>0</v>
      </c>
      <c r="R17" s="514" t="s">
        <v>31</v>
      </c>
      <c r="S17" s="516" t="s">
        <v>32</v>
      </c>
      <c r="T17" s="515" t="b">
        <v>0</v>
      </c>
      <c r="U17" s="162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162" t="s">
        <v>33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162" t="s">
        <v>34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64" t="s">
        <v>19</v>
      </c>
      <c r="B23" s="165"/>
      <c r="C23" s="165"/>
      <c r="D23" s="165"/>
      <c r="E23" s="164"/>
      <c r="F23" s="165"/>
      <c r="G23" s="165"/>
      <c r="H23" s="165"/>
      <c r="I23" s="164">
        <f>SUM(I16:I22)</f>
        <v>0</v>
      </c>
      <c r="J23" s="164">
        <f>SUM(J16:J22)</f>
        <v>0</v>
      </c>
      <c r="K23" s="164">
        <f>SUM(K16:K22)</f>
        <v>0</v>
      </c>
      <c r="L23" s="164">
        <f>SUM(L16:L22)</f>
        <v>0</v>
      </c>
      <c r="M23" s="164">
        <f>SUM(M16:M22)</f>
        <v>0</v>
      </c>
      <c r="N23" s="164">
        <f>SUM(N16:N22)</f>
        <v>0</v>
      </c>
      <c r="O23" s="164">
        <f>SUM(O16:O22)</f>
        <v>0</v>
      </c>
      <c r="P23" s="164">
        <f>SUM(P16:P22)</f>
        <v>0</v>
      </c>
      <c r="Q23" s="164">
        <f>SUM(Q16:Q22)</f>
        <v>0</v>
      </c>
      <c r="R23" s="165"/>
      <c r="S23" s="165"/>
      <c r="T23" s="165"/>
      <c r="U23" s="165"/>
      <c r="V23" s="162"/>
      <c r="W23" s="165"/>
      <c r="X23" s="162"/>
      <c r="Y23" s="165"/>
      <c r="Z23" s="165"/>
      <c r="AA23" s="165"/>
      <c r="AB23" s="165"/>
    </row>
    <row r="24" spans="1:28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</row>
    <row r="25" spans="1:28">
      <c r="A25" s="240" t="s">
        <v>35</v>
      </c>
      <c r="B25" s="734" t="s">
        <v>36</v>
      </c>
      <c r="C25" s="734"/>
      <c r="D25" s="237"/>
      <c r="E25" s="735" t="s">
        <v>37</v>
      </c>
      <c r="F25" s="741"/>
      <c r="G25" s="741"/>
      <c r="H25" s="742"/>
      <c r="I25" s="742"/>
      <c r="J25" s="742"/>
      <c r="K25" s="742"/>
      <c r="L25" s="742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</row>
    <row r="26" spans="1:28">
      <c r="A26" s="241" t="s">
        <v>38</v>
      </c>
      <c r="B26" s="737" t="s">
        <v>39</v>
      </c>
      <c r="C26" s="737"/>
      <c r="D26" s="237"/>
      <c r="E26" s="735"/>
      <c r="F26" s="742"/>
      <c r="G26" s="742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2" t="s">
        <v>40</v>
      </c>
      <c r="B27" s="738"/>
      <c r="C27" s="738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</sheetData>
  <mergeCells count="16">
    <mergeCell ref="A1:F1"/>
    <mergeCell ref="I1:Q1"/>
    <mergeCell ref="R1:Y1"/>
    <mergeCell ref="B10:C10"/>
    <mergeCell ref="E10:E12"/>
    <mergeCell ref="F10:L12"/>
    <mergeCell ref="B11:C11"/>
    <mergeCell ref="B12:C12"/>
    <mergeCell ref="A14:F14"/>
    <mergeCell ref="I14:Q14"/>
    <mergeCell ref="R14:Y14"/>
    <mergeCell ref="B25:C25"/>
    <mergeCell ref="E25:E27"/>
    <mergeCell ref="F25:L27"/>
    <mergeCell ref="B26:C26"/>
    <mergeCell ref="B27:C27"/>
  </mergeCells>
  <conditionalFormatting sqref="Z23 Z8">
    <cfRule type="containsText" dxfId="2781" priority="7" operator="containsText" text="Terminal 1">
      <formula>NOT(ISERROR(SEARCH("Terminal 1",Z8)))</formula>
    </cfRule>
    <cfRule type="containsText" dxfId="2780" priority="8" operator="containsText" text="OSCC">
      <formula>NOT(ISERROR(SEARCH("OSCC",Z8)))</formula>
    </cfRule>
    <cfRule type="containsText" dxfId="2779" priority="9" operator="containsText" text="GPC">
      <formula>NOT(ISERROR(SEARCH("GPC",Z8)))</formula>
    </cfRule>
    <cfRule type="containsText" dxfId="2778" priority="10" operator="containsText" text="Helsinki">
      <formula>NOT(ISERROR(SEARCH("Helsinki",Z8)))</formula>
    </cfRule>
  </conditionalFormatting>
  <conditionalFormatting sqref="W3:W7">
    <cfRule type="cellIs" dxfId="2777" priority="4" operator="equal">
      <formula>"LAST"</formula>
    </cfRule>
    <cfRule type="cellIs" dxfId="2776" priority="5" operator="equal">
      <formula>"FIRST"</formula>
    </cfRule>
    <cfRule type="cellIs" dxfId="2775" priority="6" operator="equal">
      <formula>"MIDDLE"</formula>
    </cfRule>
  </conditionalFormatting>
  <conditionalFormatting sqref="W16:W22">
    <cfRule type="cellIs" dxfId="2774" priority="1" operator="equal">
      <formula>"LAST"</formula>
    </cfRule>
    <cfRule type="cellIs" dxfId="2773" priority="2" operator="equal">
      <formula>"FIRST"</formula>
    </cfRule>
    <cfRule type="cellIs" dxfId="2772" priority="3" operator="equal">
      <formula>"MIDDLE"</formula>
    </cfRule>
  </conditionalFormatting>
  <dataValidations count="2">
    <dataValidation type="list" allowBlank="1" showInputMessage="1" showErrorMessage="1" sqref="W16:W22 W3:W7" xr:uid="{031FD895-FB12-4FFF-84D0-9EBF5F207FAE}">
      <formula1>"FIRST, MIDDLE, LAST"</formula1>
    </dataValidation>
    <dataValidation type="list" showInputMessage="1" showErrorMessage="1" sqref="Z8 Z23" xr:uid="{73C361EE-8480-4EF9-8343-7021E123CB2B}">
      <formula1>"GPC, OSCC, Terminal 1, Helsinki"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87934-D303-4C3B-9ACF-3F47805D08E9}">
  <sheetPr>
    <tabColor rgb="FFE060B8"/>
  </sheetPr>
  <dimension ref="A1:AB29"/>
  <sheetViews>
    <sheetView workbookViewId="0">
      <selection activeCell="J6" sqref="J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0.5703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259" t="s">
        <v>93</v>
      </c>
      <c r="B3" s="259" t="s">
        <v>94</v>
      </c>
      <c r="C3" s="259" t="s">
        <v>125</v>
      </c>
      <c r="D3" s="259" t="s">
        <v>126</v>
      </c>
      <c r="E3" s="259" t="s">
        <v>127</v>
      </c>
      <c r="F3" s="271">
        <v>13.4</v>
      </c>
      <c r="G3" s="726"/>
      <c r="H3" s="264" t="s">
        <v>128</v>
      </c>
      <c r="I3" s="158"/>
      <c r="J3" s="158"/>
      <c r="K3" s="158"/>
      <c r="L3" s="158"/>
      <c r="M3" s="158"/>
      <c r="N3" s="158"/>
      <c r="O3" s="158"/>
      <c r="P3" s="158"/>
      <c r="Q3" s="160">
        <f>SUM(I3:P3)</f>
        <v>0</v>
      </c>
      <c r="R3" s="162" t="s">
        <v>33</v>
      </c>
      <c r="S3" s="162" t="s">
        <v>34</v>
      </c>
      <c r="T3" s="515" t="b">
        <v>0</v>
      </c>
      <c r="U3" s="727">
        <v>0.16666666666666666</v>
      </c>
      <c r="V3" s="728" t="s">
        <v>59</v>
      </c>
      <c r="W3" s="729" t="s">
        <v>38</v>
      </c>
      <c r="X3" s="162"/>
      <c r="Y3" s="162"/>
      <c r="Z3" s="162"/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/>
      <c r="R4" s="559"/>
      <c r="S4" s="162"/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 ht="36">
      <c r="A5" s="158" t="s">
        <v>63</v>
      </c>
      <c r="B5" s="158" t="s">
        <v>49</v>
      </c>
      <c r="C5" s="158" t="s">
        <v>129</v>
      </c>
      <c r="D5" s="158" t="s">
        <v>51</v>
      </c>
      <c r="E5" s="158" t="s">
        <v>130</v>
      </c>
      <c r="F5" s="236">
        <v>9</v>
      </c>
      <c r="G5" s="628">
        <v>122510</v>
      </c>
      <c r="H5" s="628" t="s">
        <v>131</v>
      </c>
      <c r="I5" s="158"/>
      <c r="J5" s="158"/>
      <c r="K5" s="158"/>
      <c r="L5" s="158"/>
      <c r="M5" s="207">
        <v>108</v>
      </c>
      <c r="N5" s="207">
        <v>27</v>
      </c>
      <c r="O5" s="207">
        <v>26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0.29166666666666669</v>
      </c>
      <c r="V5" s="162" t="s">
        <v>53</v>
      </c>
      <c r="W5" s="162" t="s">
        <v>54</v>
      </c>
      <c r="X5" s="162"/>
      <c r="Y5" s="162"/>
      <c r="Z5" s="162">
        <v>1023116</v>
      </c>
      <c r="AA5" s="162"/>
      <c r="AB5" s="162"/>
    </row>
    <row r="6" spans="1:28" ht="36">
      <c r="A6" s="158" t="s">
        <v>48</v>
      </c>
      <c r="B6" s="158" t="s">
        <v>49</v>
      </c>
      <c r="C6" s="158" t="s">
        <v>132</v>
      </c>
      <c r="D6" s="158" t="s">
        <v>51</v>
      </c>
      <c r="E6" s="158" t="s">
        <v>130</v>
      </c>
      <c r="F6" s="236">
        <v>9</v>
      </c>
      <c r="G6" s="628">
        <v>122511</v>
      </c>
      <c r="H6" s="628" t="s">
        <v>131</v>
      </c>
      <c r="I6" s="158"/>
      <c r="J6" s="158"/>
      <c r="K6" s="158"/>
      <c r="L6" s="158"/>
      <c r="M6" s="158"/>
      <c r="N6" s="207">
        <v>83</v>
      </c>
      <c r="O6" s="207">
        <v>69</v>
      </c>
      <c r="P6" s="207">
        <v>9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0.29166666666666669</v>
      </c>
      <c r="V6" s="162" t="s">
        <v>53</v>
      </c>
      <c r="W6" s="162" t="s">
        <v>54</v>
      </c>
      <c r="X6" s="162"/>
      <c r="Y6" s="162"/>
      <c r="Z6" s="162">
        <v>1023117</v>
      </c>
      <c r="AA6" s="162"/>
      <c r="AB6" s="162"/>
    </row>
    <row r="7" spans="1:28" ht="36">
      <c r="A7" s="158" t="s">
        <v>48</v>
      </c>
      <c r="B7" s="158" t="s">
        <v>49</v>
      </c>
      <c r="C7" s="158" t="s">
        <v>133</v>
      </c>
      <c r="D7" s="158" t="s">
        <v>51</v>
      </c>
      <c r="E7" s="158" t="s">
        <v>130</v>
      </c>
      <c r="F7" s="236">
        <v>9</v>
      </c>
      <c r="G7" s="628">
        <v>122512</v>
      </c>
      <c r="H7" s="628" t="s">
        <v>131</v>
      </c>
      <c r="I7" s="158"/>
      <c r="J7" s="158"/>
      <c r="K7" s="158"/>
      <c r="L7" s="158"/>
      <c r="M7" s="207">
        <v>108</v>
      </c>
      <c r="N7" s="207">
        <v>27</v>
      </c>
      <c r="O7" s="207">
        <v>26</v>
      </c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0.29166666666666669</v>
      </c>
      <c r="V7" s="162" t="s">
        <v>53</v>
      </c>
      <c r="W7" s="162" t="s">
        <v>54</v>
      </c>
      <c r="X7" s="162"/>
      <c r="Y7" s="162"/>
      <c r="Z7" s="162">
        <v>1023118</v>
      </c>
      <c r="AA7" s="162"/>
      <c r="AB7" s="162"/>
    </row>
    <row r="8" spans="1:28">
      <c r="A8" s="158" t="s">
        <v>134</v>
      </c>
      <c r="B8" s="158" t="s">
        <v>135</v>
      </c>
      <c r="C8" s="158" t="s">
        <v>136</v>
      </c>
      <c r="D8" s="158" t="s">
        <v>137</v>
      </c>
      <c r="E8" s="158" t="s">
        <v>138</v>
      </c>
      <c r="F8" s="236">
        <v>15.9</v>
      </c>
      <c r="G8" s="628">
        <v>122526</v>
      </c>
      <c r="H8" s="628"/>
      <c r="I8" s="158"/>
      <c r="J8" s="158"/>
      <c r="K8" s="158"/>
      <c r="L8" s="158"/>
      <c r="M8" s="158"/>
      <c r="N8" s="207">
        <v>81</v>
      </c>
      <c r="O8" s="207">
        <v>70</v>
      </c>
      <c r="P8" s="207">
        <v>10</v>
      </c>
      <c r="Q8" s="160">
        <f>SUM(I8:P8)</f>
        <v>161</v>
      </c>
      <c r="R8" s="162" t="s">
        <v>33</v>
      </c>
      <c r="S8" s="162" t="s">
        <v>34</v>
      </c>
      <c r="T8" s="515" t="b">
        <v>0</v>
      </c>
      <c r="U8" s="206">
        <v>0.29166666666666669</v>
      </c>
      <c r="V8" s="162" t="s">
        <v>53</v>
      </c>
      <c r="W8" s="162" t="s">
        <v>54</v>
      </c>
      <c r="X8" s="162"/>
      <c r="Y8" s="162"/>
      <c r="Z8" s="162">
        <v>1023120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216</v>
      </c>
      <c r="N10" s="164">
        <f>SUM(N3:N9)</f>
        <v>218</v>
      </c>
      <c r="O10" s="164">
        <f>SUM(O3:O9)</f>
        <v>191</v>
      </c>
      <c r="P10" s="164">
        <f>SUM(P3:P9)</f>
        <v>19</v>
      </c>
      <c r="Q10" s="164">
        <f>SUM(Q3:Q9)</f>
        <v>644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 t="s">
        <v>139</v>
      </c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/>
      <c r="B16" s="730"/>
      <c r="C16" s="730"/>
      <c r="D16" s="730"/>
      <c r="E16" s="730"/>
      <c r="F16" s="740"/>
      <c r="G16" s="625"/>
      <c r="H16" s="79"/>
      <c r="I16" s="739"/>
      <c r="J16" s="730"/>
      <c r="K16" s="730"/>
      <c r="L16" s="730"/>
      <c r="M16" s="730"/>
      <c r="N16" s="730"/>
      <c r="O16" s="730"/>
      <c r="P16" s="730"/>
      <c r="Q16" s="740"/>
      <c r="R16" s="732"/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3256" priority="7" operator="containsText" text="Terminal 1">
      <formula>NOT(ISERROR(SEARCH("Terminal 1",Z10)))</formula>
    </cfRule>
    <cfRule type="containsText" dxfId="3255" priority="8" operator="containsText" text="OSCC">
      <formula>NOT(ISERROR(SEARCH("OSCC",Z10)))</formula>
    </cfRule>
    <cfRule type="containsText" dxfId="3254" priority="9" operator="containsText" text="GPC">
      <formula>NOT(ISERROR(SEARCH("GPC",Z10)))</formula>
    </cfRule>
    <cfRule type="containsText" dxfId="3253" priority="10" operator="containsText" text="Helsinki">
      <formula>NOT(ISERROR(SEARCH("Helsinki",Z10)))</formula>
    </cfRule>
  </conditionalFormatting>
  <conditionalFormatting sqref="W4:W9">
    <cfRule type="cellIs" dxfId="3252" priority="4" operator="equal">
      <formula>"LAST"</formula>
    </cfRule>
    <cfRule type="cellIs" dxfId="3251" priority="5" operator="equal">
      <formula>"FIRST"</formula>
    </cfRule>
    <cfRule type="cellIs" dxfId="3250" priority="6" operator="equal">
      <formula>"MIDDLE"</formula>
    </cfRule>
  </conditionalFormatting>
  <conditionalFormatting sqref="W18:W24">
    <cfRule type="cellIs" dxfId="3249" priority="1" operator="equal">
      <formula>"LAST"</formula>
    </cfRule>
    <cfRule type="cellIs" dxfId="3248" priority="2" operator="equal">
      <formula>"FIRST"</formula>
    </cfRule>
    <cfRule type="cellIs" dxfId="3247" priority="3" operator="equal">
      <formula>"MIDDLE"</formula>
    </cfRule>
  </conditionalFormatting>
  <dataValidations count="2">
    <dataValidation type="list" allowBlank="1" showInputMessage="1" showErrorMessage="1" sqref="W18:W24 W4:W9" xr:uid="{6C0EA387-99D0-4B9D-A247-E6A82AF085FC}">
      <formula1>"FIRST, MIDDLE, LAST"</formula1>
    </dataValidation>
    <dataValidation type="list" showInputMessage="1" showErrorMessage="1" sqref="Z10 Z25" xr:uid="{F8A20315-6C0A-47C2-B40C-0C4ED0770456}">
      <formula1>"GPC, OSCC, Terminal 1, Helsinki"</formula1>
    </dataValidation>
  </dataValidation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9C9E-4B87-4C93-A3AC-04ACD0D4D161}">
  <sheetPr>
    <tabColor rgb="FF0070C0"/>
  </sheetPr>
  <dimension ref="A1:AB29"/>
  <sheetViews>
    <sheetView workbookViewId="0"/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690</v>
      </c>
      <c r="B3" s="158" t="s">
        <v>360</v>
      </c>
      <c r="C3" s="158" t="s">
        <v>691</v>
      </c>
      <c r="D3" s="158" t="s">
        <v>437</v>
      </c>
      <c r="E3" s="158" t="s">
        <v>692</v>
      </c>
      <c r="F3" s="236">
        <v>20.3</v>
      </c>
      <c r="G3" s="628">
        <v>119150</v>
      </c>
      <c r="H3" s="159"/>
      <c r="I3" s="158"/>
      <c r="J3" s="158"/>
      <c r="K3" s="158"/>
      <c r="L3" s="158"/>
      <c r="M3" s="158"/>
      <c r="N3" s="158"/>
      <c r="O3" s="158"/>
      <c r="P3" s="158">
        <v>81</v>
      </c>
      <c r="Q3" s="160">
        <f>SUM(I3:P3)</f>
        <v>81</v>
      </c>
      <c r="R3" s="559" t="s">
        <v>33</v>
      </c>
      <c r="S3" s="516" t="s">
        <v>32</v>
      </c>
      <c r="T3" s="515" t="b">
        <v>0</v>
      </c>
      <c r="U3" s="206">
        <v>0.33333333333333331</v>
      </c>
      <c r="V3" s="162" t="s">
        <v>53</v>
      </c>
      <c r="W3" s="162"/>
      <c r="X3" s="206" t="s">
        <v>92</v>
      </c>
      <c r="Y3" s="162"/>
      <c r="Z3" s="162">
        <v>1019759</v>
      </c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81</v>
      </c>
      <c r="Q10" s="164">
        <f>SUM(Q3:Q9)</f>
        <v>81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771" priority="7" operator="containsText" text="Terminal 1">
      <formula>NOT(ISERROR(SEARCH("Terminal 1",Z10)))</formula>
    </cfRule>
    <cfRule type="containsText" dxfId="2770" priority="8" operator="containsText" text="OSCC">
      <formula>NOT(ISERROR(SEARCH("OSCC",Z10)))</formula>
    </cfRule>
    <cfRule type="containsText" dxfId="2769" priority="9" operator="containsText" text="GPC">
      <formula>NOT(ISERROR(SEARCH("GPC",Z10)))</formula>
    </cfRule>
    <cfRule type="containsText" dxfId="2768" priority="10" operator="containsText" text="Helsinki">
      <formula>NOT(ISERROR(SEARCH("Helsinki",Z10)))</formula>
    </cfRule>
  </conditionalFormatting>
  <conditionalFormatting sqref="W3:W9">
    <cfRule type="cellIs" dxfId="2767" priority="4" operator="equal">
      <formula>"LAST"</formula>
    </cfRule>
    <cfRule type="cellIs" dxfId="2766" priority="5" operator="equal">
      <formula>"FIRST"</formula>
    </cfRule>
    <cfRule type="cellIs" dxfId="2765" priority="6" operator="equal">
      <formula>"MIDDLE"</formula>
    </cfRule>
  </conditionalFormatting>
  <conditionalFormatting sqref="W18:W24">
    <cfRule type="cellIs" dxfId="2764" priority="1" operator="equal">
      <formula>"LAST"</formula>
    </cfRule>
    <cfRule type="cellIs" dxfId="2763" priority="2" operator="equal">
      <formula>"FIRST"</formula>
    </cfRule>
    <cfRule type="cellIs" dxfId="2762" priority="3" operator="equal">
      <formula>"MIDDLE"</formula>
    </cfRule>
  </conditionalFormatting>
  <dataValidations count="2">
    <dataValidation type="list" allowBlank="1" showInputMessage="1" showErrorMessage="1" sqref="W3:W9 W18:W24" xr:uid="{FABCDC67-2269-4CAA-A159-358C9AF723AC}">
      <formula1>"FIRST, MIDDLE, LAST"</formula1>
    </dataValidation>
    <dataValidation type="list" showInputMessage="1" showErrorMessage="1" sqref="Z10 Z25" xr:uid="{4D43BF69-257B-496F-9905-4A33FB9401B6}">
      <formula1>"GPC, OSCC, Terminal 1, Helsinki"</formula1>
    </dataValidation>
  </dataValidation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D682-0CC9-4971-BD98-A938413C4120}">
  <sheetPr>
    <tabColor rgb="FF05FFF3"/>
  </sheetPr>
  <dimension ref="A1:AM28"/>
  <sheetViews>
    <sheetView workbookViewId="0">
      <selection activeCell="Z9" sqref="Z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39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693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39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39" ht="24">
      <c r="A3" s="158" t="s">
        <v>48</v>
      </c>
      <c r="B3" s="158" t="s">
        <v>49</v>
      </c>
      <c r="C3" s="207" t="s">
        <v>694</v>
      </c>
      <c r="D3" s="158" t="s">
        <v>51</v>
      </c>
      <c r="E3" s="158" t="s">
        <v>695</v>
      </c>
      <c r="F3" s="236">
        <v>12.3</v>
      </c>
      <c r="G3" s="628">
        <v>119112</v>
      </c>
      <c r="H3" s="159" t="s">
        <v>251</v>
      </c>
      <c r="I3" s="158"/>
      <c r="J3" s="158"/>
      <c r="K3" s="158"/>
      <c r="L3" s="158"/>
      <c r="M3" s="158"/>
      <c r="N3" s="158"/>
      <c r="O3" s="207">
        <v>60</v>
      </c>
      <c r="P3" s="207">
        <v>101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 t="s">
        <v>54</v>
      </c>
      <c r="X3" s="162" t="s">
        <v>696</v>
      </c>
      <c r="Y3" s="162"/>
      <c r="Z3" s="162">
        <v>1019763</v>
      </c>
      <c r="AA3" s="162"/>
      <c r="AB3" s="162"/>
    </row>
    <row r="4" spans="1:39" ht="24">
      <c r="A4" s="158" t="s">
        <v>61</v>
      </c>
      <c r="B4" s="158" t="s">
        <v>49</v>
      </c>
      <c r="C4" s="207" t="s">
        <v>697</v>
      </c>
      <c r="D4" s="158" t="s">
        <v>51</v>
      </c>
      <c r="E4" s="158" t="s">
        <v>695</v>
      </c>
      <c r="F4" s="236">
        <v>12.3</v>
      </c>
      <c r="G4" s="628">
        <v>119113</v>
      </c>
      <c r="H4" s="159" t="s">
        <v>251</v>
      </c>
      <c r="I4" s="158"/>
      <c r="J4" s="158"/>
      <c r="K4" s="158"/>
      <c r="L4" s="158"/>
      <c r="M4" s="158"/>
      <c r="N4" s="158"/>
      <c r="O4" s="207">
        <v>60</v>
      </c>
      <c r="P4" s="207">
        <v>101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54</v>
      </c>
      <c r="X4" s="162" t="s">
        <v>696</v>
      </c>
      <c r="Y4" s="162"/>
      <c r="Z4" s="162">
        <v>1019764</v>
      </c>
      <c r="AA4" s="162"/>
      <c r="AB4" s="162"/>
    </row>
    <row r="5" spans="1:39" ht="24">
      <c r="A5" s="158" t="s">
        <v>698</v>
      </c>
      <c r="B5" s="158" t="s">
        <v>699</v>
      </c>
      <c r="C5" s="207" t="s">
        <v>700</v>
      </c>
      <c r="D5" s="158" t="s">
        <v>701</v>
      </c>
      <c r="E5" s="158" t="s">
        <v>702</v>
      </c>
      <c r="F5" s="236">
        <v>12.1</v>
      </c>
      <c r="G5" s="628">
        <v>119114</v>
      </c>
      <c r="H5" s="159" t="s">
        <v>560</v>
      </c>
      <c r="I5" s="158"/>
      <c r="J5" s="158"/>
      <c r="K5" s="158"/>
      <c r="L5" s="158"/>
      <c r="M5" s="207">
        <v>129</v>
      </c>
      <c r="N5" s="158"/>
      <c r="O5" s="158"/>
      <c r="P5" s="158"/>
      <c r="Q5" s="160">
        <f>SUM(I5:P5)</f>
        <v>129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60</v>
      </c>
      <c r="X5" s="162" t="s">
        <v>703</v>
      </c>
      <c r="Y5" s="162"/>
      <c r="Z5" s="162">
        <v>1019765</v>
      </c>
      <c r="AA5" s="162"/>
      <c r="AB5" s="162"/>
    </row>
    <row r="6" spans="1:39" ht="24">
      <c r="A6" s="158" t="s">
        <v>304</v>
      </c>
      <c r="B6" s="158" t="s">
        <v>66</v>
      </c>
      <c r="C6" s="207" t="s">
        <v>704</v>
      </c>
      <c r="D6" s="158" t="s">
        <v>225</v>
      </c>
      <c r="E6" s="158" t="s">
        <v>705</v>
      </c>
      <c r="F6" s="236">
        <v>13.1</v>
      </c>
      <c r="G6" s="628">
        <v>119115</v>
      </c>
      <c r="H6" s="159" t="s">
        <v>519</v>
      </c>
      <c r="I6" s="158"/>
      <c r="J6" s="158"/>
      <c r="K6" s="158"/>
      <c r="L6" s="158"/>
      <c r="M6" s="158">
        <v>0</v>
      </c>
      <c r="N6" s="207">
        <v>59</v>
      </c>
      <c r="O6" s="207">
        <v>41</v>
      </c>
      <c r="P6" s="158"/>
      <c r="Q6" s="160">
        <f>SUM(I6:P6)</f>
        <v>100</v>
      </c>
      <c r="R6" s="514" t="s">
        <v>31</v>
      </c>
      <c r="S6" s="516" t="s">
        <v>32</v>
      </c>
      <c r="T6" s="674" t="b">
        <v>1</v>
      </c>
      <c r="U6" s="205" t="s">
        <v>653</v>
      </c>
      <c r="V6" s="162" t="s">
        <v>53</v>
      </c>
      <c r="W6" s="162" t="s">
        <v>54</v>
      </c>
      <c r="X6" s="162" t="s">
        <v>706</v>
      </c>
      <c r="Y6" s="162"/>
      <c r="Z6" s="162">
        <v>1019767</v>
      </c>
      <c r="AA6" s="162"/>
      <c r="AB6" s="162"/>
    </row>
    <row r="7" spans="1:39" ht="24">
      <c r="A7" s="158" t="s">
        <v>660</v>
      </c>
      <c r="B7" s="158" t="s">
        <v>66</v>
      </c>
      <c r="C7" s="207" t="s">
        <v>707</v>
      </c>
      <c r="D7" s="158" t="s">
        <v>225</v>
      </c>
      <c r="E7" s="158" t="s">
        <v>705</v>
      </c>
      <c r="F7" s="236">
        <v>13.1</v>
      </c>
      <c r="G7" s="628">
        <v>119116</v>
      </c>
      <c r="H7" s="159" t="s">
        <v>153</v>
      </c>
      <c r="I7" s="158"/>
      <c r="J7" s="158"/>
      <c r="K7" s="158"/>
      <c r="L7" s="158"/>
      <c r="M7" s="158"/>
      <c r="N7" s="207">
        <v>65</v>
      </c>
      <c r="O7" s="207">
        <v>70</v>
      </c>
      <c r="P7" s="158"/>
      <c r="Q7" s="160">
        <f>SUM(I7:P7)</f>
        <v>135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54</v>
      </c>
      <c r="X7" s="162" t="s">
        <v>706</v>
      </c>
      <c r="Y7" s="162"/>
      <c r="Z7" s="162">
        <v>1019768</v>
      </c>
      <c r="AA7" s="162"/>
      <c r="AB7" s="162"/>
    </row>
    <row r="8" spans="1:39" ht="24">
      <c r="A8" s="158" t="s">
        <v>48</v>
      </c>
      <c r="B8" s="158" t="s">
        <v>66</v>
      </c>
      <c r="C8" s="207" t="s">
        <v>708</v>
      </c>
      <c r="D8" s="158" t="s">
        <v>225</v>
      </c>
      <c r="E8" s="158" t="s">
        <v>705</v>
      </c>
      <c r="F8" s="236">
        <v>13.1</v>
      </c>
      <c r="G8" s="628">
        <v>119117</v>
      </c>
      <c r="H8" s="159" t="s">
        <v>251</v>
      </c>
      <c r="I8" s="158"/>
      <c r="J8" s="158"/>
      <c r="K8" s="158"/>
      <c r="L8" s="158"/>
      <c r="M8" s="158"/>
      <c r="N8" s="158"/>
      <c r="O8" s="207">
        <v>70</v>
      </c>
      <c r="P8" s="207">
        <v>48</v>
      </c>
      <c r="Q8" s="160">
        <f>SUM(I8:P8)</f>
        <v>118</v>
      </c>
      <c r="R8" s="514" t="s">
        <v>31</v>
      </c>
      <c r="S8" s="516" t="s">
        <v>32</v>
      </c>
      <c r="T8" s="515" t="b">
        <v>0</v>
      </c>
      <c r="U8" s="205" t="s">
        <v>653</v>
      </c>
      <c r="V8" s="162" t="s">
        <v>53</v>
      </c>
      <c r="W8" s="162" t="s">
        <v>54</v>
      </c>
      <c r="X8" s="162" t="s">
        <v>706</v>
      </c>
      <c r="Y8" s="162"/>
      <c r="Z8" s="162">
        <v>1019769</v>
      </c>
      <c r="AA8" s="162"/>
      <c r="AB8" s="162"/>
      <c r="AM8" s="681"/>
    </row>
    <row r="9" spans="1:39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129</v>
      </c>
      <c r="N9" s="164">
        <f>SUM(N3:N8)</f>
        <v>124</v>
      </c>
      <c r="O9" s="164">
        <f>SUM(O3:O8)</f>
        <v>301</v>
      </c>
      <c r="P9" s="164">
        <f>SUM(P3:P8)</f>
        <v>250</v>
      </c>
      <c r="Q9" s="164">
        <f>SUM(Q3:Q8)</f>
        <v>804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39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39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39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680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39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39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39" ht="27">
      <c r="A15" s="739" t="s">
        <v>42</v>
      </c>
      <c r="B15" s="730"/>
      <c r="C15" s="730"/>
      <c r="D15" s="730"/>
      <c r="E15" s="730"/>
      <c r="F15" s="740"/>
      <c r="G15" s="625"/>
      <c r="H15" s="79"/>
      <c r="I15" s="739" t="s">
        <v>43</v>
      </c>
      <c r="J15" s="730"/>
      <c r="K15" s="730"/>
      <c r="L15" s="730"/>
      <c r="M15" s="730"/>
      <c r="N15" s="730"/>
      <c r="O15" s="730"/>
      <c r="P15" s="730"/>
      <c r="Q15" s="740"/>
      <c r="R15" s="732" t="s">
        <v>2</v>
      </c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39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512" t="s">
        <v>9</v>
      </c>
      <c r="H16" s="155" t="s">
        <v>10</v>
      </c>
      <c r="I16" s="156" t="s">
        <v>11</v>
      </c>
      <c r="J16" s="156" t="s">
        <v>12</v>
      </c>
      <c r="K16" s="156" t="s">
        <v>13</v>
      </c>
      <c r="L16" s="156" t="s">
        <v>14</v>
      </c>
      <c r="M16" s="156" t="s">
        <v>15</v>
      </c>
      <c r="N16" s="156" t="s">
        <v>16</v>
      </c>
      <c r="O16" s="156" t="s">
        <v>17</v>
      </c>
      <c r="P16" s="157" t="s">
        <v>44</v>
      </c>
      <c r="Q16" s="154" t="s">
        <v>19</v>
      </c>
      <c r="R16" s="517" t="s">
        <v>20</v>
      </c>
      <c r="S16" s="517" t="s">
        <v>21</v>
      </c>
      <c r="T16" s="513" t="s">
        <v>22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158"/>
      <c r="B17" s="158"/>
      <c r="C17" s="158"/>
      <c r="D17" s="158" t="s">
        <v>45</v>
      </c>
      <c r="E17" s="158"/>
      <c r="F17" s="158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>
        <f>SUM(I17:P17)</f>
        <v>0</v>
      </c>
      <c r="R17" s="514" t="s">
        <v>31</v>
      </c>
      <c r="S17" s="516" t="s">
        <v>32</v>
      </c>
      <c r="T17" s="515" t="b">
        <v>0</v>
      </c>
      <c r="U17" s="162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4">
        <f>SUM(Q17:Q23)</f>
        <v>0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:F1"/>
    <mergeCell ref="I1:Q1"/>
    <mergeCell ref="R1:Y1"/>
    <mergeCell ref="B11:C11"/>
    <mergeCell ref="E11:E13"/>
    <mergeCell ref="F11:L13"/>
    <mergeCell ref="B12:C12"/>
    <mergeCell ref="B13:C13"/>
    <mergeCell ref="A15:F15"/>
    <mergeCell ref="I15:Q15"/>
    <mergeCell ref="R15:Y15"/>
    <mergeCell ref="B26:C26"/>
    <mergeCell ref="E26:E28"/>
    <mergeCell ref="F26:L28"/>
    <mergeCell ref="B27:C27"/>
    <mergeCell ref="B28:C28"/>
  </mergeCells>
  <conditionalFormatting sqref="Z24 Z9">
    <cfRule type="containsText" dxfId="2761" priority="7" operator="containsText" text="Terminal 1">
      <formula>NOT(ISERROR(SEARCH("Terminal 1",Z9)))</formula>
    </cfRule>
    <cfRule type="containsText" dxfId="2760" priority="8" operator="containsText" text="OSCC">
      <formula>NOT(ISERROR(SEARCH("OSCC",Z9)))</formula>
    </cfRule>
    <cfRule type="containsText" dxfId="2759" priority="9" operator="containsText" text="GPC">
      <formula>NOT(ISERROR(SEARCH("GPC",Z9)))</formula>
    </cfRule>
    <cfRule type="containsText" dxfId="2758" priority="10" operator="containsText" text="Helsinki">
      <formula>NOT(ISERROR(SEARCH("Helsinki",Z9)))</formula>
    </cfRule>
  </conditionalFormatting>
  <conditionalFormatting sqref="W3:W8">
    <cfRule type="cellIs" dxfId="2757" priority="4" operator="equal">
      <formula>"LAST"</formula>
    </cfRule>
    <cfRule type="cellIs" dxfId="2756" priority="5" operator="equal">
      <formula>"FIRST"</formula>
    </cfRule>
    <cfRule type="cellIs" dxfId="2755" priority="6" operator="equal">
      <formula>"MIDDLE"</formula>
    </cfRule>
  </conditionalFormatting>
  <conditionalFormatting sqref="W17:W23">
    <cfRule type="cellIs" dxfId="2754" priority="1" operator="equal">
      <formula>"LAST"</formula>
    </cfRule>
    <cfRule type="cellIs" dxfId="2753" priority="2" operator="equal">
      <formula>"FIRST"</formula>
    </cfRule>
    <cfRule type="cellIs" dxfId="2752" priority="3" operator="equal">
      <formula>"MIDDLE"</formula>
    </cfRule>
  </conditionalFormatting>
  <dataValidations count="2">
    <dataValidation type="list" allowBlank="1" showInputMessage="1" showErrorMessage="1" sqref="W17:W23 W3:W8" xr:uid="{66C7A4F7-723C-4DBD-9F5F-AC7C28042493}">
      <formula1>"FIRST, MIDDLE, LAST"</formula1>
    </dataValidation>
    <dataValidation type="list" showInputMessage="1" showErrorMessage="1" sqref="Z9 Z24" xr:uid="{55FB17E3-C3D8-414C-AA80-D5FE6A80D402}">
      <formula1>"GPC, OSCC, Terminal 1, Helsinki"</formula1>
    </dataValidation>
  </dataValidation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6D80-B23A-48EA-AA7C-E65CAB4C969B}">
  <sheetPr>
    <tabColor rgb="FFFF0000"/>
  </sheetPr>
  <dimension ref="A1:AB29"/>
  <sheetViews>
    <sheetView workbookViewId="0">
      <selection activeCell="C9" sqref="C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688</v>
      </c>
      <c r="B3" s="158" t="s">
        <v>66</v>
      </c>
      <c r="C3" s="158" t="s">
        <v>709</v>
      </c>
      <c r="D3" s="158" t="s">
        <v>338</v>
      </c>
      <c r="E3" s="158" t="s">
        <v>710</v>
      </c>
      <c r="F3" s="236">
        <v>12.3</v>
      </c>
      <c r="G3" s="628">
        <v>119043</v>
      </c>
      <c r="H3" s="159"/>
      <c r="I3" s="158"/>
      <c r="J3" s="158"/>
      <c r="K3" s="158"/>
      <c r="L3" s="158"/>
      <c r="M3" s="158"/>
      <c r="N3" s="158"/>
      <c r="O3" s="158"/>
      <c r="P3" s="158">
        <v>240</v>
      </c>
      <c r="Q3" s="160">
        <f>SUM(I3:P3)</f>
        <v>240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673</v>
      </c>
      <c r="Y3" s="162"/>
      <c r="Z3" s="162">
        <v>1019676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711</v>
      </c>
      <c r="D4" s="158" t="s">
        <v>338</v>
      </c>
      <c r="E4" s="158" t="s">
        <v>710</v>
      </c>
      <c r="F4" s="236">
        <v>12.3</v>
      </c>
      <c r="G4" s="628">
        <v>119044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673</v>
      </c>
      <c r="Y4" s="162"/>
      <c r="Z4" s="162">
        <v>1019677</v>
      </c>
      <c r="AA4" s="162"/>
      <c r="AB4" s="162"/>
    </row>
    <row r="5" spans="1:28" ht="24">
      <c r="A5" s="158" t="s">
        <v>349</v>
      </c>
      <c r="B5" s="158" t="s">
        <v>66</v>
      </c>
      <c r="C5" s="207" t="s">
        <v>712</v>
      </c>
      <c r="D5" s="207" t="s">
        <v>338</v>
      </c>
      <c r="E5" s="207" t="s">
        <v>710</v>
      </c>
      <c r="F5" s="361">
        <v>12.3</v>
      </c>
      <c r="G5" s="628">
        <v>119045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/>
      <c r="X5" s="162" t="s">
        <v>673</v>
      </c>
      <c r="Y5" s="162"/>
      <c r="Z5" s="162">
        <v>1019678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720</v>
      </c>
      <c r="Q10" s="164">
        <f>SUM(Q3:Q9)</f>
        <v>720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751" priority="7" operator="containsText" text="Terminal 1">
      <formula>NOT(ISERROR(SEARCH("Terminal 1",Z10)))</formula>
    </cfRule>
    <cfRule type="containsText" dxfId="2750" priority="8" operator="containsText" text="OSCC">
      <formula>NOT(ISERROR(SEARCH("OSCC",Z10)))</formula>
    </cfRule>
    <cfRule type="containsText" dxfId="2749" priority="9" operator="containsText" text="GPC">
      <formula>NOT(ISERROR(SEARCH("GPC",Z10)))</formula>
    </cfRule>
    <cfRule type="containsText" dxfId="2748" priority="10" operator="containsText" text="Helsinki">
      <formula>NOT(ISERROR(SEARCH("Helsinki",Z10)))</formula>
    </cfRule>
  </conditionalFormatting>
  <conditionalFormatting sqref="W3:W9">
    <cfRule type="cellIs" dxfId="2747" priority="4" operator="equal">
      <formula>"LAST"</formula>
    </cfRule>
    <cfRule type="cellIs" dxfId="2746" priority="5" operator="equal">
      <formula>"FIRST"</formula>
    </cfRule>
    <cfRule type="cellIs" dxfId="2745" priority="6" operator="equal">
      <formula>"MIDDLE"</formula>
    </cfRule>
  </conditionalFormatting>
  <conditionalFormatting sqref="W18:W24">
    <cfRule type="cellIs" dxfId="2744" priority="1" operator="equal">
      <formula>"LAST"</formula>
    </cfRule>
    <cfRule type="cellIs" dxfId="2743" priority="2" operator="equal">
      <formula>"FIRST"</formula>
    </cfRule>
    <cfRule type="cellIs" dxfId="2742" priority="3" operator="equal">
      <formula>"MIDDLE"</formula>
    </cfRule>
  </conditionalFormatting>
  <dataValidations count="2">
    <dataValidation type="list" allowBlank="1" showInputMessage="1" showErrorMessage="1" sqref="W18:W24 W3:W9" xr:uid="{B737BD0B-FAE0-4EEB-AC7A-64D1BA50D71D}">
      <formula1>"FIRST, MIDDLE, LAST"</formula1>
    </dataValidation>
    <dataValidation type="list" showInputMessage="1" showErrorMessage="1" sqref="Z10 Z25" xr:uid="{8BA06200-DED5-4D26-8C15-B83B10E71B82}">
      <formula1>"GPC, OSCC, Terminal 1, Helsinki"</formula1>
    </dataValidation>
  </dataValidation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4604-BDC7-4A87-8305-3A3A5916B003}">
  <sheetPr>
    <tabColor rgb="FFFFC000"/>
  </sheetPr>
  <dimension ref="A1:AB29"/>
  <sheetViews>
    <sheetView workbookViewId="0">
      <selection activeCell="T4" sqref="T4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5.5703125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260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713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588</v>
      </c>
      <c r="B3" s="158" t="s">
        <v>192</v>
      </c>
      <c r="C3" s="158" t="s">
        <v>714</v>
      </c>
      <c r="D3" s="158" t="s">
        <v>194</v>
      </c>
      <c r="E3" s="158" t="s">
        <v>715</v>
      </c>
      <c r="F3" s="236">
        <v>13.8</v>
      </c>
      <c r="G3" s="649">
        <v>119004</v>
      </c>
      <c r="H3" s="159" t="s">
        <v>587</v>
      </c>
      <c r="I3" s="158"/>
      <c r="J3" s="158"/>
      <c r="K3" s="158"/>
      <c r="L3" s="158"/>
      <c r="M3" s="207">
        <v>92</v>
      </c>
      <c r="N3" s="207">
        <v>54</v>
      </c>
      <c r="O3" s="207">
        <v>15</v>
      </c>
      <c r="P3" s="158"/>
      <c r="Q3" s="160">
        <f>SUM(I3:P3)</f>
        <v>161</v>
      </c>
      <c r="R3" s="514" t="s">
        <v>31</v>
      </c>
      <c r="S3" s="516" t="s">
        <v>32</v>
      </c>
      <c r="T3" s="674" t="b">
        <v>1</v>
      </c>
      <c r="U3" s="205" t="s">
        <v>716</v>
      </c>
      <c r="V3" s="162" t="s">
        <v>59</v>
      </c>
      <c r="W3" s="162"/>
      <c r="X3" s="162"/>
      <c r="Y3" s="162"/>
      <c r="Z3" s="162">
        <v>1019698</v>
      </c>
      <c r="AA3" s="162"/>
      <c r="AB3" s="162"/>
    </row>
    <row r="4" spans="1:28">
      <c r="A4" s="158" t="s">
        <v>552</v>
      </c>
      <c r="B4" s="158" t="s">
        <v>66</v>
      </c>
      <c r="C4" s="158" t="s">
        <v>717</v>
      </c>
      <c r="D4" s="158" t="s">
        <v>619</v>
      </c>
      <c r="E4" s="158" t="s">
        <v>718</v>
      </c>
      <c r="F4" s="236">
        <v>12.1</v>
      </c>
      <c r="G4" s="649">
        <v>119005</v>
      </c>
      <c r="H4" s="159" t="s">
        <v>519</v>
      </c>
      <c r="I4" s="158"/>
      <c r="J4" s="158"/>
      <c r="K4" s="158"/>
      <c r="L4" s="158"/>
      <c r="M4" s="207">
        <v>5</v>
      </c>
      <c r="N4" s="207">
        <v>46</v>
      </c>
      <c r="O4" s="207">
        <v>83</v>
      </c>
      <c r="P4" s="158"/>
      <c r="Q4" s="160">
        <f>SUM(I4:P4)</f>
        <v>134</v>
      </c>
      <c r="R4" s="514" t="s">
        <v>31</v>
      </c>
      <c r="S4" s="516" t="s">
        <v>32</v>
      </c>
      <c r="T4" s="674" t="b">
        <v>1</v>
      </c>
      <c r="U4" s="205" t="s">
        <v>653</v>
      </c>
      <c r="V4" s="162" t="s">
        <v>59</v>
      </c>
      <c r="W4" s="162"/>
      <c r="X4" s="162"/>
      <c r="Y4" s="162"/>
      <c r="Z4" s="162">
        <v>1019699</v>
      </c>
      <c r="AA4" s="162"/>
      <c r="AB4" s="162"/>
    </row>
    <row r="5" spans="1:28">
      <c r="A5" s="158" t="s">
        <v>111</v>
      </c>
      <c r="B5" s="158" t="s">
        <v>66</v>
      </c>
      <c r="C5" s="158" t="s">
        <v>719</v>
      </c>
      <c r="D5" s="158" t="s">
        <v>619</v>
      </c>
      <c r="E5" s="158" t="s">
        <v>718</v>
      </c>
      <c r="F5" s="236">
        <v>12.1</v>
      </c>
      <c r="G5" s="649">
        <v>119006</v>
      </c>
      <c r="H5" s="159" t="s">
        <v>519</v>
      </c>
      <c r="I5" s="158"/>
      <c r="J5" s="158"/>
      <c r="K5" s="158"/>
      <c r="L5" s="207">
        <v>12</v>
      </c>
      <c r="M5" s="207">
        <v>27</v>
      </c>
      <c r="N5" s="158"/>
      <c r="O5" s="207">
        <v>69</v>
      </c>
      <c r="P5" s="207">
        <v>51</v>
      </c>
      <c r="Q5" s="160">
        <f>SUM(I5:P5)</f>
        <v>159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/>
      <c r="X5" s="162"/>
      <c r="Y5" s="162"/>
      <c r="Z5" s="162">
        <v>1019700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/>
      <c r="R6" s="559"/>
      <c r="S6" s="162" t="s">
        <v>32</v>
      </c>
      <c r="T6" s="515" t="b">
        <v>0</v>
      </c>
      <c r="U6" s="205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/>
      <c r="R7" s="559"/>
      <c r="S7" s="162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12</v>
      </c>
      <c r="M10" s="164">
        <f>SUM(M3:M9)</f>
        <v>124</v>
      </c>
      <c r="N10" s="164">
        <f>SUM(N3:N9)</f>
        <v>100</v>
      </c>
      <c r="O10" s="164">
        <f>SUM(O3:O9)</f>
        <v>167</v>
      </c>
      <c r="P10" s="164">
        <f>SUM(P3:P9)</f>
        <v>51</v>
      </c>
      <c r="Q10" s="164">
        <f>SUM(Q3:Q9)</f>
        <v>454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672" t="s">
        <v>37</v>
      </c>
      <c r="F12" s="757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672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8.75" customHeight="1">
      <c r="A14" s="242" t="s">
        <v>40</v>
      </c>
      <c r="B14" s="738"/>
      <c r="C14" s="738"/>
      <c r="D14" s="237"/>
      <c r="E14" s="226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/>
      <c r="B16" s="730"/>
      <c r="C16" s="730"/>
      <c r="D16" s="730"/>
      <c r="E16" s="730"/>
      <c r="F16" s="740"/>
      <c r="G16" s="625"/>
      <c r="H16" s="79"/>
      <c r="I16" s="739"/>
      <c r="J16" s="730"/>
      <c r="K16" s="730"/>
      <c r="L16" s="730"/>
      <c r="M16" s="730"/>
      <c r="N16" s="730"/>
      <c r="O16" s="730"/>
      <c r="P16" s="730"/>
      <c r="Q16" s="740"/>
      <c r="R16" s="732"/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 ht="24">
      <c r="A18" s="245" t="s">
        <v>720</v>
      </c>
      <c r="B18" s="245" t="s">
        <v>192</v>
      </c>
      <c r="C18" s="245" t="s">
        <v>721</v>
      </c>
      <c r="D18" s="245" t="s">
        <v>194</v>
      </c>
      <c r="E18" s="245" t="s">
        <v>715</v>
      </c>
      <c r="F18" s="306">
        <v>13.8</v>
      </c>
      <c r="G18" s="644"/>
      <c r="H18" s="246"/>
      <c r="I18" s="245"/>
      <c r="J18" s="245"/>
      <c r="K18" s="245"/>
      <c r="L18" s="245"/>
      <c r="M18" s="245"/>
      <c r="N18" s="245"/>
      <c r="O18" s="245"/>
      <c r="P18" s="245"/>
      <c r="Q18" s="272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 ht="24">
      <c r="A19" s="245" t="s">
        <v>722</v>
      </c>
      <c r="B19" s="245" t="s">
        <v>49</v>
      </c>
      <c r="C19" s="245" t="s">
        <v>723</v>
      </c>
      <c r="D19" s="245"/>
      <c r="E19" s="245"/>
      <c r="F19" s="306"/>
      <c r="G19" s="644"/>
      <c r="H19" s="246"/>
      <c r="I19" s="245"/>
      <c r="J19" s="245"/>
      <c r="K19" s="245"/>
      <c r="L19" s="245"/>
      <c r="M19" s="245"/>
      <c r="N19" s="245"/>
      <c r="O19" s="245"/>
      <c r="P19" s="245"/>
      <c r="Q19" s="272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5">
    <mergeCell ref="A1:F1"/>
    <mergeCell ref="I1:Q1"/>
    <mergeCell ref="R1:Y1"/>
    <mergeCell ref="B12:C12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741" priority="7" operator="containsText" text="Terminal 1">
      <formula>NOT(ISERROR(SEARCH("Terminal 1",Z10)))</formula>
    </cfRule>
    <cfRule type="containsText" dxfId="2740" priority="8" operator="containsText" text="OSCC">
      <formula>NOT(ISERROR(SEARCH("OSCC",Z10)))</formula>
    </cfRule>
    <cfRule type="containsText" dxfId="2739" priority="9" operator="containsText" text="GPC">
      <formula>NOT(ISERROR(SEARCH("GPC",Z10)))</formula>
    </cfRule>
    <cfRule type="containsText" dxfId="2738" priority="10" operator="containsText" text="Helsinki">
      <formula>NOT(ISERROR(SEARCH("Helsinki",Z10)))</formula>
    </cfRule>
  </conditionalFormatting>
  <conditionalFormatting sqref="W3:W9">
    <cfRule type="cellIs" dxfId="2737" priority="4" operator="equal">
      <formula>"LAST"</formula>
    </cfRule>
    <cfRule type="cellIs" dxfId="2736" priority="5" operator="equal">
      <formula>"FIRST"</formula>
    </cfRule>
    <cfRule type="cellIs" dxfId="2735" priority="6" operator="equal">
      <formula>"MIDDLE"</formula>
    </cfRule>
  </conditionalFormatting>
  <conditionalFormatting sqref="W18:W24">
    <cfRule type="cellIs" dxfId="2734" priority="1" operator="equal">
      <formula>"LAST"</formula>
    </cfRule>
    <cfRule type="cellIs" dxfId="2733" priority="2" operator="equal">
      <formula>"FIRST"</formula>
    </cfRule>
    <cfRule type="cellIs" dxfId="2732" priority="3" operator="equal">
      <formula>"MIDDLE"</formula>
    </cfRule>
  </conditionalFormatting>
  <dataValidations count="2">
    <dataValidation type="list" showInputMessage="1" showErrorMessage="1" sqref="Z10 Z25" xr:uid="{F06B61FA-6920-4206-A8A0-0074C6702A3B}">
      <formula1>"GPC, OSCC, Terminal 1, Helsinki"</formula1>
    </dataValidation>
    <dataValidation type="list" allowBlank="1" showInputMessage="1" showErrorMessage="1" sqref="W3:W9 W18:W24" xr:uid="{130F405E-576D-4BB1-A2EE-8B95CC150761}">
      <formula1>"FIRST, MIDDLE, LAST"</formula1>
    </dataValidation>
  </dataValidation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C30C0-39AF-4E31-BF16-A1BE907E8288}">
  <sheetPr>
    <tabColor rgb="FFFFC000"/>
  </sheetPr>
  <dimension ref="A1:AB29"/>
  <sheetViews>
    <sheetView workbookViewId="0">
      <selection activeCell="R8" sqref="R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/>
      <c r="B3" s="158"/>
      <c r="C3" s="158"/>
      <c r="D3" s="158"/>
      <c r="E3" s="158"/>
      <c r="F3" s="236"/>
      <c r="G3" s="628"/>
      <c r="H3" s="159"/>
      <c r="I3" s="158"/>
      <c r="J3" s="158"/>
      <c r="K3" s="158"/>
      <c r="L3" s="158"/>
      <c r="M3" s="158"/>
      <c r="N3" s="158"/>
      <c r="O3" s="158"/>
      <c r="P3" s="158"/>
      <c r="Q3" s="160">
        <f>SUM(I3:P3)</f>
        <v>0</v>
      </c>
      <c r="R3" s="514" t="s">
        <v>31</v>
      </c>
      <c r="S3" s="516" t="s">
        <v>32</v>
      </c>
      <c r="T3" s="515" t="b">
        <v>0</v>
      </c>
      <c r="U3" s="162"/>
      <c r="V3" s="162"/>
      <c r="W3" s="162"/>
      <c r="X3" s="162"/>
      <c r="Y3" s="162"/>
      <c r="Z3" s="162"/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 ht="24">
      <c r="A5" s="638" t="s">
        <v>629</v>
      </c>
      <c r="B5" s="638" t="s">
        <v>66</v>
      </c>
      <c r="C5" s="638" t="s">
        <v>724</v>
      </c>
      <c r="D5" s="638" t="s">
        <v>619</v>
      </c>
      <c r="E5" s="638" t="s">
        <v>725</v>
      </c>
      <c r="F5" s="676">
        <v>12.1</v>
      </c>
      <c r="G5" s="677">
        <v>118989</v>
      </c>
      <c r="H5" s="665" t="s">
        <v>587</v>
      </c>
      <c r="I5" s="638"/>
      <c r="J5" s="638"/>
      <c r="K5" s="638"/>
      <c r="L5" s="638"/>
      <c r="M5" s="207">
        <v>54</v>
      </c>
      <c r="N5" s="207">
        <v>54</v>
      </c>
      <c r="O5" s="638"/>
      <c r="P5" s="207">
        <v>53</v>
      </c>
      <c r="Q5" s="678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60</v>
      </c>
      <c r="X5" s="162" t="s">
        <v>726</v>
      </c>
      <c r="Y5" s="162"/>
      <c r="Z5" s="162">
        <v>1019663</v>
      </c>
      <c r="AA5" s="162"/>
      <c r="AB5" s="162"/>
    </row>
    <row r="6" spans="1:28" ht="24">
      <c r="A6" s="158" t="s">
        <v>63</v>
      </c>
      <c r="B6" s="158" t="s">
        <v>192</v>
      </c>
      <c r="C6" s="158" t="s">
        <v>727</v>
      </c>
      <c r="D6" s="158" t="s">
        <v>728</v>
      </c>
      <c r="E6" s="158" t="s">
        <v>729</v>
      </c>
      <c r="F6" s="236">
        <v>11.8</v>
      </c>
      <c r="G6" s="628">
        <v>118990</v>
      </c>
      <c r="H6" s="159" t="s">
        <v>587</v>
      </c>
      <c r="I6" s="158"/>
      <c r="J6" s="158"/>
      <c r="K6" s="158"/>
      <c r="L6" s="158"/>
      <c r="M6" s="207">
        <v>27</v>
      </c>
      <c r="N6" s="207">
        <v>52</v>
      </c>
      <c r="O6" s="207">
        <v>54</v>
      </c>
      <c r="P6" s="207">
        <v>28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 t="s">
        <v>54</v>
      </c>
      <c r="X6" s="162" t="s">
        <v>730</v>
      </c>
      <c r="Y6" s="162"/>
      <c r="Z6" s="162">
        <v>1019664</v>
      </c>
      <c r="AA6" s="162"/>
      <c r="AB6" s="162"/>
    </row>
    <row r="7" spans="1:28" ht="24">
      <c r="A7" s="158" t="s">
        <v>283</v>
      </c>
      <c r="B7" s="158" t="s">
        <v>192</v>
      </c>
      <c r="C7" s="158" t="s">
        <v>731</v>
      </c>
      <c r="D7" s="158" t="s">
        <v>728</v>
      </c>
      <c r="E7" s="158" t="s">
        <v>729</v>
      </c>
      <c r="F7" s="236">
        <v>11.8</v>
      </c>
      <c r="G7" s="628">
        <v>118991</v>
      </c>
      <c r="H7" s="159" t="s">
        <v>587</v>
      </c>
      <c r="I7" s="158"/>
      <c r="J7" s="158"/>
      <c r="K7" s="158"/>
      <c r="L7" s="158"/>
      <c r="M7" s="207">
        <v>15</v>
      </c>
      <c r="N7" s="207">
        <v>94</v>
      </c>
      <c r="O7" s="207">
        <v>52</v>
      </c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54</v>
      </c>
      <c r="X7" s="162" t="s">
        <v>730</v>
      </c>
      <c r="Y7" s="162"/>
      <c r="Z7" s="162">
        <v>1019665</v>
      </c>
      <c r="AA7" s="162"/>
      <c r="AB7" s="162"/>
    </row>
    <row r="8" spans="1:28" ht="24">
      <c r="A8" s="158" t="s">
        <v>732</v>
      </c>
      <c r="B8" s="158" t="s">
        <v>192</v>
      </c>
      <c r="C8" s="158" t="s">
        <v>733</v>
      </c>
      <c r="D8" s="158" t="s">
        <v>728</v>
      </c>
      <c r="E8" s="158" t="s">
        <v>729</v>
      </c>
      <c r="F8" s="236">
        <v>11.8</v>
      </c>
      <c r="G8" s="628">
        <v>118992</v>
      </c>
      <c r="H8" s="159" t="s">
        <v>587</v>
      </c>
      <c r="I8" s="158"/>
      <c r="J8" s="158"/>
      <c r="K8" s="158"/>
      <c r="L8" s="158"/>
      <c r="M8" s="158"/>
      <c r="N8" s="207">
        <v>69</v>
      </c>
      <c r="O8" s="207">
        <v>92</v>
      </c>
      <c r="P8" s="158"/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5" t="s">
        <v>653</v>
      </c>
      <c r="V8" s="162" t="s">
        <v>53</v>
      </c>
      <c r="W8" s="162" t="s">
        <v>54</v>
      </c>
      <c r="X8" s="162" t="s">
        <v>730</v>
      </c>
      <c r="Y8" s="162"/>
      <c r="Z8" s="162">
        <v>1019666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96</v>
      </c>
      <c r="N10" s="164">
        <f>SUM(N3:N9)</f>
        <v>269</v>
      </c>
      <c r="O10" s="164">
        <f>SUM(O3:O9)</f>
        <v>198</v>
      </c>
      <c r="P10" s="164">
        <f>SUM(P3:P9)</f>
        <v>81</v>
      </c>
      <c r="Q10" s="164">
        <f>SUM(Q3:Q9)</f>
        <v>644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679" t="s">
        <v>734</v>
      </c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 ht="24">
      <c r="A23" s="158"/>
      <c r="B23" s="158"/>
      <c r="C23" s="638"/>
      <c r="D23" s="638"/>
      <c r="E23" s="638"/>
      <c r="F23" s="676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205" t="s">
        <v>653</v>
      </c>
      <c r="V23" s="162" t="s">
        <v>53</v>
      </c>
      <c r="W23" s="162"/>
      <c r="X23" s="162" t="s">
        <v>673</v>
      </c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731" priority="10" operator="containsText" text="Terminal 1">
      <formula>NOT(ISERROR(SEARCH("Terminal 1",Z10)))</formula>
    </cfRule>
    <cfRule type="containsText" dxfId="2730" priority="11" operator="containsText" text="OSCC">
      <formula>NOT(ISERROR(SEARCH("OSCC",Z10)))</formula>
    </cfRule>
    <cfRule type="containsText" dxfId="2729" priority="12" operator="containsText" text="GPC">
      <formula>NOT(ISERROR(SEARCH("GPC",Z10)))</formula>
    </cfRule>
    <cfRule type="containsText" dxfId="2728" priority="13" operator="containsText" text="Helsinki">
      <formula>NOT(ISERROR(SEARCH("Helsinki",Z10)))</formula>
    </cfRule>
  </conditionalFormatting>
  <conditionalFormatting sqref="W3:W9">
    <cfRule type="cellIs" dxfId="2727" priority="7" operator="equal">
      <formula>"LAST"</formula>
    </cfRule>
    <cfRule type="cellIs" dxfId="2726" priority="8" operator="equal">
      <formula>"FIRST"</formula>
    </cfRule>
    <cfRule type="cellIs" dxfId="2725" priority="9" operator="equal">
      <formula>"MIDDLE"</formula>
    </cfRule>
  </conditionalFormatting>
  <conditionalFormatting sqref="W18:W22 W24">
    <cfRule type="cellIs" dxfId="2724" priority="4" operator="equal">
      <formula>"LAST"</formula>
    </cfRule>
    <cfRule type="cellIs" dxfId="2723" priority="5" operator="equal">
      <formula>"FIRST"</formula>
    </cfRule>
    <cfRule type="cellIs" dxfId="2722" priority="6" operator="equal">
      <formula>"MIDDLE"</formula>
    </cfRule>
  </conditionalFormatting>
  <conditionalFormatting sqref="W23">
    <cfRule type="cellIs" dxfId="2721" priority="1" operator="equal">
      <formula>"LAST"</formula>
    </cfRule>
    <cfRule type="cellIs" dxfId="2720" priority="2" operator="equal">
      <formula>"FIRST"</formula>
    </cfRule>
    <cfRule type="cellIs" dxfId="2719" priority="3" operator="equal">
      <formula>"MIDDLE"</formula>
    </cfRule>
  </conditionalFormatting>
  <dataValidations count="2">
    <dataValidation type="list" allowBlank="1" showInputMessage="1" showErrorMessage="1" sqref="W18:W24 W3:W9" xr:uid="{6590AA35-E352-4BAD-91A6-9CC0EFE1EA77}">
      <formula1>"FIRST, MIDDLE, LAST"</formula1>
    </dataValidation>
    <dataValidation type="list" showInputMessage="1" showErrorMessage="1" sqref="Z10 Z25" xr:uid="{19B705A9-C087-42BE-B4FC-2FC4A092488E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A7F5-F629-4124-9F20-48A599355639}">
  <sheetPr>
    <tabColor rgb="FFFFC000"/>
  </sheetPr>
  <dimension ref="A1:AB29"/>
  <sheetViews>
    <sheetView workbookViewId="0">
      <selection activeCell="R36" sqref="R36"/>
    </sheetView>
  </sheetViews>
  <sheetFormatPr defaultRowHeight="15"/>
  <cols>
    <col min="1" max="1" width="24.1406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713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384</v>
      </c>
      <c r="B3" s="158" t="s">
        <v>49</v>
      </c>
      <c r="C3" s="158" t="s">
        <v>735</v>
      </c>
      <c r="D3" s="158" t="s">
        <v>51</v>
      </c>
      <c r="E3" s="158" t="s">
        <v>736</v>
      </c>
      <c r="F3" s="236">
        <v>11.8</v>
      </c>
      <c r="G3" s="628">
        <v>118973</v>
      </c>
      <c r="H3" s="159" t="s">
        <v>737</v>
      </c>
      <c r="I3" s="158"/>
      <c r="J3" s="158"/>
      <c r="K3" s="158"/>
      <c r="L3" s="158"/>
      <c r="M3" s="158"/>
      <c r="N3" s="158"/>
      <c r="O3" s="158"/>
      <c r="P3" s="207">
        <v>161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 t="s">
        <v>54</v>
      </c>
      <c r="X3" s="162" t="s">
        <v>696</v>
      </c>
      <c r="Y3" s="162"/>
      <c r="Z3" s="162">
        <v>1019612</v>
      </c>
      <c r="AA3" s="162"/>
      <c r="AB3" s="162"/>
    </row>
    <row r="4" spans="1:28" ht="24">
      <c r="A4" s="158" t="s">
        <v>63</v>
      </c>
      <c r="B4" s="158" t="s">
        <v>192</v>
      </c>
      <c r="C4" s="158" t="s">
        <v>738</v>
      </c>
      <c r="D4" s="158" t="s">
        <v>281</v>
      </c>
      <c r="E4" s="158" t="s">
        <v>739</v>
      </c>
      <c r="F4" s="236">
        <v>13.8</v>
      </c>
      <c r="G4" s="628">
        <v>118974</v>
      </c>
      <c r="H4" s="159" t="s">
        <v>519</v>
      </c>
      <c r="I4" s="158"/>
      <c r="J4" s="158"/>
      <c r="K4" s="158"/>
      <c r="L4" s="158"/>
      <c r="M4" s="158"/>
      <c r="N4" s="158"/>
      <c r="O4" s="207">
        <v>107</v>
      </c>
      <c r="P4" s="207">
        <v>54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59</v>
      </c>
      <c r="W4" s="162" t="s">
        <v>60</v>
      </c>
      <c r="X4" s="162" t="s">
        <v>696</v>
      </c>
      <c r="Y4" s="162"/>
      <c r="Z4" s="162">
        <v>1019613</v>
      </c>
      <c r="AA4" s="162"/>
      <c r="AB4" s="162"/>
    </row>
    <row r="5" spans="1:28" ht="24">
      <c r="A5" s="158" t="s">
        <v>283</v>
      </c>
      <c r="B5" s="158" t="s">
        <v>192</v>
      </c>
      <c r="C5" s="158" t="s">
        <v>740</v>
      </c>
      <c r="D5" s="158" t="s">
        <v>281</v>
      </c>
      <c r="E5" s="158" t="s">
        <v>739</v>
      </c>
      <c r="F5" s="236">
        <v>13.8</v>
      </c>
      <c r="G5" s="628">
        <v>118975</v>
      </c>
      <c r="H5" s="159" t="s">
        <v>519</v>
      </c>
      <c r="I5" s="158"/>
      <c r="J5" s="158"/>
      <c r="K5" s="158"/>
      <c r="L5" s="158"/>
      <c r="M5" s="158"/>
      <c r="N5" s="158"/>
      <c r="O5" s="207">
        <v>107</v>
      </c>
      <c r="P5" s="207">
        <v>54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60</v>
      </c>
      <c r="X5" s="162" t="s">
        <v>696</v>
      </c>
      <c r="Y5" s="162"/>
      <c r="Z5" s="162">
        <v>1019614</v>
      </c>
      <c r="AA5" s="162"/>
      <c r="AB5" s="162"/>
    </row>
    <row r="6" spans="1:28" ht="24">
      <c r="A6" s="158" t="s">
        <v>85</v>
      </c>
      <c r="B6" s="158" t="s">
        <v>66</v>
      </c>
      <c r="C6" s="158" t="s">
        <v>741</v>
      </c>
      <c r="D6" s="158" t="s">
        <v>619</v>
      </c>
      <c r="E6" s="158" t="s">
        <v>742</v>
      </c>
      <c r="F6" s="236">
        <v>12.1</v>
      </c>
      <c r="G6" s="628">
        <v>118976</v>
      </c>
      <c r="H6" s="159" t="s">
        <v>519</v>
      </c>
      <c r="I6" s="158"/>
      <c r="J6" s="158"/>
      <c r="K6" s="158"/>
      <c r="L6" s="158"/>
      <c r="M6" s="158"/>
      <c r="N6" s="158"/>
      <c r="O6" s="207">
        <v>134</v>
      </c>
      <c r="P6" s="207">
        <v>27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59</v>
      </c>
      <c r="W6" s="673" t="s">
        <v>60</v>
      </c>
      <c r="X6" s="162" t="s">
        <v>683</v>
      </c>
      <c r="Y6" s="162"/>
      <c r="Z6" s="162">
        <v>1019615</v>
      </c>
      <c r="AA6" s="162"/>
      <c r="AB6" s="162"/>
    </row>
    <row r="7" spans="1:28" ht="24">
      <c r="A7" s="158" t="s">
        <v>629</v>
      </c>
      <c r="B7" s="158" t="s">
        <v>66</v>
      </c>
      <c r="C7" s="158" t="s">
        <v>743</v>
      </c>
      <c r="D7" s="158" t="s">
        <v>619</v>
      </c>
      <c r="E7" s="158" t="s">
        <v>742</v>
      </c>
      <c r="F7" s="236">
        <v>12.1</v>
      </c>
      <c r="G7" s="628">
        <v>118977</v>
      </c>
      <c r="H7" s="159" t="s">
        <v>519</v>
      </c>
      <c r="I7" s="158"/>
      <c r="J7" s="158"/>
      <c r="K7" s="158"/>
      <c r="L7" s="158"/>
      <c r="M7" s="207">
        <v>27</v>
      </c>
      <c r="N7" s="158"/>
      <c r="O7" s="207">
        <v>134</v>
      </c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59</v>
      </c>
      <c r="W7" s="673" t="s">
        <v>60</v>
      </c>
      <c r="X7" s="162" t="s">
        <v>683</v>
      </c>
      <c r="Y7" s="162"/>
      <c r="Z7" s="162">
        <v>1019616</v>
      </c>
      <c r="AA7" s="162"/>
      <c r="AB7" s="162"/>
    </row>
    <row r="8" spans="1:28">
      <c r="A8" s="245" t="s">
        <v>744</v>
      </c>
      <c r="B8" s="245" t="s">
        <v>66</v>
      </c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SUM(M3:M7)</f>
        <v>27</v>
      </c>
      <c r="N10" s="164">
        <f>SUM(N3:N7)</f>
        <v>0</v>
      </c>
      <c r="O10" s="164">
        <f>SUM(O3:O7)</f>
        <v>482</v>
      </c>
      <c r="P10" s="164">
        <f>SUM(P3:P7)</f>
        <v>296</v>
      </c>
      <c r="Q10" s="164">
        <f>SUM(Q3:Q9)</f>
        <v>805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718" priority="7" operator="containsText" text="Terminal 1">
      <formula>NOT(ISERROR(SEARCH("Terminal 1",Z10)))</formula>
    </cfRule>
    <cfRule type="containsText" dxfId="2717" priority="8" operator="containsText" text="OSCC">
      <formula>NOT(ISERROR(SEARCH("OSCC",Z10)))</formula>
    </cfRule>
    <cfRule type="containsText" dxfId="2716" priority="9" operator="containsText" text="GPC">
      <formula>NOT(ISERROR(SEARCH("GPC",Z10)))</formula>
    </cfRule>
    <cfRule type="containsText" dxfId="2715" priority="10" operator="containsText" text="Helsinki">
      <formula>NOT(ISERROR(SEARCH("Helsinki",Z10)))</formula>
    </cfRule>
  </conditionalFormatting>
  <conditionalFormatting sqref="W3:W5 W8:W9">
    <cfRule type="cellIs" dxfId="2714" priority="4" operator="equal">
      <formula>"LAST"</formula>
    </cfRule>
    <cfRule type="cellIs" dxfId="2713" priority="5" operator="equal">
      <formula>"FIRST"</formula>
    </cfRule>
    <cfRule type="cellIs" dxfId="2712" priority="6" operator="equal">
      <formula>"MIDDLE"</formula>
    </cfRule>
  </conditionalFormatting>
  <conditionalFormatting sqref="W18:W24">
    <cfRule type="cellIs" dxfId="2711" priority="1" operator="equal">
      <formula>"LAST"</formula>
    </cfRule>
    <cfRule type="cellIs" dxfId="2710" priority="2" operator="equal">
      <formula>"FIRST"</formula>
    </cfRule>
    <cfRule type="cellIs" dxfId="2709" priority="3" operator="equal">
      <formula>"MIDDLE"</formula>
    </cfRule>
  </conditionalFormatting>
  <dataValidations count="2">
    <dataValidation type="list" showInputMessage="1" showErrorMessage="1" sqref="Z10 Z25" xr:uid="{CAA4A47E-820D-4363-B56D-D9AB30CD7FD3}">
      <formula1>"GPC, OSCC, Terminal 1, Helsinki"</formula1>
    </dataValidation>
    <dataValidation type="list" allowBlank="1" showInputMessage="1" showErrorMessage="1" sqref="W18:W24 W3:W5 W8:W9" xr:uid="{D5A43055-6B73-4D75-892E-F1D57FC64C48}">
      <formula1>"FIRST, MIDDLE, LAST"</formula1>
    </dataValidation>
  </dataValidation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659D-CBFB-4448-AAAE-1880BA8F2D1C}">
  <sheetPr>
    <tabColor rgb="FFFFC000"/>
  </sheetPr>
  <dimension ref="A1:AB28"/>
  <sheetViews>
    <sheetView workbookViewId="0">
      <selection activeCell="R12" sqref="R12"/>
    </sheetView>
  </sheetViews>
  <sheetFormatPr defaultRowHeight="15"/>
  <cols>
    <col min="1" max="1" width="23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745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283</v>
      </c>
      <c r="B3" s="158" t="s">
        <v>192</v>
      </c>
      <c r="C3" s="158" t="s">
        <v>746</v>
      </c>
      <c r="D3" s="158" t="s">
        <v>747</v>
      </c>
      <c r="E3" s="158" t="s">
        <v>748</v>
      </c>
      <c r="F3" s="236">
        <v>11.9</v>
      </c>
      <c r="G3" s="628">
        <v>118952</v>
      </c>
      <c r="H3" s="159" t="s">
        <v>519</v>
      </c>
      <c r="I3" s="158"/>
      <c r="J3" s="158"/>
      <c r="K3" s="158"/>
      <c r="L3" s="158"/>
      <c r="M3" s="158">
        <v>80</v>
      </c>
      <c r="N3" s="207">
        <v>27</v>
      </c>
      <c r="O3" s="207">
        <v>27</v>
      </c>
      <c r="P3" s="207">
        <v>27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59</v>
      </c>
      <c r="W3" s="162" t="s">
        <v>60</v>
      </c>
      <c r="X3" s="162" t="s">
        <v>730</v>
      </c>
      <c r="Y3" s="162"/>
      <c r="Z3" s="162">
        <v>1019579</v>
      </c>
      <c r="AA3" s="162"/>
      <c r="AB3" s="162"/>
    </row>
    <row r="4" spans="1:28" ht="24">
      <c r="A4" s="158" t="s">
        <v>304</v>
      </c>
      <c r="B4" s="158" t="s">
        <v>192</v>
      </c>
      <c r="C4" s="158" t="s">
        <v>749</v>
      </c>
      <c r="D4" s="158" t="s">
        <v>747</v>
      </c>
      <c r="E4" s="158" t="s">
        <v>748</v>
      </c>
      <c r="F4" s="236">
        <v>11.9</v>
      </c>
      <c r="G4" s="628">
        <v>118953</v>
      </c>
      <c r="H4" s="159" t="s">
        <v>519</v>
      </c>
      <c r="I4" s="158"/>
      <c r="J4" s="158"/>
      <c r="K4" s="158"/>
      <c r="L4" s="158"/>
      <c r="M4" s="207">
        <v>80</v>
      </c>
      <c r="N4" s="207">
        <v>27</v>
      </c>
      <c r="O4" s="207">
        <v>16</v>
      </c>
      <c r="P4" s="207">
        <v>38</v>
      </c>
      <c r="Q4" s="160">
        <f>SUM(I4:P4)</f>
        <v>161</v>
      </c>
      <c r="R4" s="514" t="s">
        <v>31</v>
      </c>
      <c r="S4" s="516" t="s">
        <v>32</v>
      </c>
      <c r="T4" s="674" t="b">
        <v>1</v>
      </c>
      <c r="U4" s="205" t="s">
        <v>653</v>
      </c>
      <c r="V4" s="162" t="s">
        <v>59</v>
      </c>
      <c r="W4" s="162" t="s">
        <v>60</v>
      </c>
      <c r="X4" s="162" t="s">
        <v>730</v>
      </c>
      <c r="Y4" s="162"/>
      <c r="Z4" s="162">
        <v>1019580</v>
      </c>
      <c r="AA4" s="162"/>
      <c r="AB4" s="162"/>
    </row>
    <row r="5" spans="1:28" ht="24">
      <c r="A5" s="158" t="s">
        <v>111</v>
      </c>
      <c r="B5" s="158" t="s">
        <v>66</v>
      </c>
      <c r="C5" s="207" t="s">
        <v>750</v>
      </c>
      <c r="D5" s="207" t="s">
        <v>225</v>
      </c>
      <c r="E5" s="207" t="s">
        <v>751</v>
      </c>
      <c r="F5" s="207">
        <v>11.3</v>
      </c>
      <c r="G5" s="628">
        <v>118954</v>
      </c>
      <c r="H5" s="159" t="s">
        <v>519</v>
      </c>
      <c r="I5" s="158"/>
      <c r="J5" s="158"/>
      <c r="K5" s="158"/>
      <c r="L5" s="158"/>
      <c r="M5" s="158">
        <v>54</v>
      </c>
      <c r="N5" s="207">
        <v>27</v>
      </c>
      <c r="O5" s="207">
        <v>54</v>
      </c>
      <c r="P5" s="207">
        <v>26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54</v>
      </c>
      <c r="X5" s="162" t="s">
        <v>752</v>
      </c>
      <c r="Y5" s="162"/>
      <c r="Z5" s="162">
        <v>1019581</v>
      </c>
      <c r="AA5" s="162"/>
      <c r="AB5" s="162"/>
    </row>
    <row r="6" spans="1:28" ht="24">
      <c r="A6" s="158" t="s">
        <v>588</v>
      </c>
      <c r="B6" s="158" t="s">
        <v>66</v>
      </c>
      <c r="C6" s="207" t="s">
        <v>753</v>
      </c>
      <c r="D6" s="207" t="s">
        <v>619</v>
      </c>
      <c r="E6" s="207" t="s">
        <v>754</v>
      </c>
      <c r="F6" s="361">
        <v>12.1</v>
      </c>
      <c r="G6" s="628">
        <v>118955</v>
      </c>
      <c r="H6" s="159" t="s">
        <v>519</v>
      </c>
      <c r="I6" s="158"/>
      <c r="J6" s="158"/>
      <c r="K6" s="158"/>
      <c r="L6" s="158"/>
      <c r="M6" s="158">
        <v>90</v>
      </c>
      <c r="N6" s="207">
        <v>27</v>
      </c>
      <c r="O6" s="158">
        <v>0</v>
      </c>
      <c r="P6" s="207">
        <v>33</v>
      </c>
      <c r="Q6" s="160">
        <f>SUM(I6:P6)</f>
        <v>150</v>
      </c>
      <c r="R6" s="514" t="s">
        <v>31</v>
      </c>
      <c r="S6" s="516" t="s">
        <v>32</v>
      </c>
      <c r="T6" s="674" t="b">
        <v>1</v>
      </c>
      <c r="U6" s="675" t="s">
        <v>653</v>
      </c>
      <c r="V6" s="254" t="s">
        <v>59</v>
      </c>
      <c r="W6" s="162" t="s">
        <v>60</v>
      </c>
      <c r="X6" s="162" t="s">
        <v>726</v>
      </c>
      <c r="Y6" s="162"/>
      <c r="Z6" s="162">
        <v>1019582</v>
      </c>
      <c r="AA6" s="162"/>
      <c r="AB6" s="162"/>
    </row>
    <row r="7" spans="1:28" ht="24">
      <c r="A7" s="158" t="s">
        <v>61</v>
      </c>
      <c r="B7" s="158" t="s">
        <v>66</v>
      </c>
      <c r="C7" s="158" t="s">
        <v>755</v>
      </c>
      <c r="D7" s="158" t="s">
        <v>756</v>
      </c>
      <c r="E7" s="158" t="s">
        <v>757</v>
      </c>
      <c r="F7" s="236">
        <v>12.3</v>
      </c>
      <c r="G7" s="628">
        <v>118956</v>
      </c>
      <c r="H7" s="159" t="s">
        <v>519</v>
      </c>
      <c r="I7" s="158"/>
      <c r="J7" s="158"/>
      <c r="K7" s="158"/>
      <c r="L7" s="158"/>
      <c r="M7" s="158">
        <v>0</v>
      </c>
      <c r="N7" s="158">
        <v>0</v>
      </c>
      <c r="O7" s="158">
        <v>0</v>
      </c>
      <c r="P7" s="207">
        <v>161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54</v>
      </c>
      <c r="X7" s="162" t="s">
        <v>758</v>
      </c>
      <c r="Y7" s="162"/>
      <c r="Z7" s="162">
        <v>1019583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/>
      <c r="S8" s="162"/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SUM(M3:M7)</f>
        <v>304</v>
      </c>
      <c r="N9" s="164">
        <f t="shared" ref="N9:P9" si="0">SUM(N3:N7)</f>
        <v>108</v>
      </c>
      <c r="O9" s="164">
        <f t="shared" si="0"/>
        <v>97</v>
      </c>
      <c r="P9" s="164">
        <f t="shared" si="0"/>
        <v>285</v>
      </c>
      <c r="Q9" s="164">
        <f>SUM(Q3:Q8)</f>
        <v>794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42</v>
      </c>
      <c r="B15" s="730"/>
      <c r="C15" s="730"/>
      <c r="D15" s="730"/>
      <c r="E15" s="730"/>
      <c r="F15" s="740"/>
      <c r="G15" s="625"/>
      <c r="H15" s="79"/>
      <c r="I15" s="739" t="s">
        <v>43</v>
      </c>
      <c r="J15" s="730"/>
      <c r="K15" s="730"/>
      <c r="L15" s="730"/>
      <c r="M15" s="730"/>
      <c r="N15" s="730"/>
      <c r="O15" s="730"/>
      <c r="P15" s="730"/>
      <c r="Q15" s="740"/>
      <c r="R15" s="732" t="s">
        <v>2</v>
      </c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512" t="s">
        <v>9</v>
      </c>
      <c r="H16" s="155" t="s">
        <v>10</v>
      </c>
      <c r="I16" s="156" t="s">
        <v>11</v>
      </c>
      <c r="J16" s="156" t="s">
        <v>12</v>
      </c>
      <c r="K16" s="156" t="s">
        <v>13</v>
      </c>
      <c r="L16" s="156" t="s">
        <v>14</v>
      </c>
      <c r="M16" s="156" t="s">
        <v>15</v>
      </c>
      <c r="N16" s="156" t="s">
        <v>16</v>
      </c>
      <c r="O16" s="156" t="s">
        <v>17</v>
      </c>
      <c r="P16" s="157" t="s">
        <v>44</v>
      </c>
      <c r="Q16" s="154" t="s">
        <v>19</v>
      </c>
      <c r="R16" s="517" t="s">
        <v>20</v>
      </c>
      <c r="S16" s="517" t="s">
        <v>21</v>
      </c>
      <c r="T16" s="513" t="s">
        <v>22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158"/>
      <c r="B17" s="158"/>
      <c r="C17" s="158"/>
      <c r="D17" s="158"/>
      <c r="E17" s="158"/>
      <c r="F17" s="158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/>
      <c r="R17" s="514"/>
      <c r="S17" s="516"/>
      <c r="T17" s="515" t="b">
        <v>0</v>
      </c>
      <c r="U17" s="205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/>
      <c r="R18" s="514"/>
      <c r="S18" s="516"/>
      <c r="T18" s="515" t="b">
        <v>0</v>
      </c>
      <c r="U18" s="205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/>
      <c r="R19" s="162"/>
      <c r="S19" s="516"/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236"/>
      <c r="G20" s="628"/>
      <c r="H20" s="159"/>
      <c r="I20" s="158"/>
      <c r="J20" s="158"/>
      <c r="K20" s="158"/>
      <c r="L20" s="158"/>
      <c r="M20" s="158"/>
      <c r="N20" s="158"/>
      <c r="O20" s="207"/>
      <c r="P20" s="207"/>
      <c r="Q20" s="160"/>
      <c r="R20" s="514"/>
      <c r="S20" s="516"/>
      <c r="T20" s="515" t="b">
        <v>0</v>
      </c>
      <c r="U20" s="205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236"/>
      <c r="G21" s="628"/>
      <c r="H21" s="159"/>
      <c r="I21" s="158"/>
      <c r="J21" s="158"/>
      <c r="K21" s="158"/>
      <c r="L21" s="158"/>
      <c r="M21" s="158"/>
      <c r="N21" s="158"/>
      <c r="O21" s="158"/>
      <c r="P21" s="207"/>
      <c r="Q21" s="160"/>
      <c r="R21" s="514"/>
      <c r="S21" s="516"/>
      <c r="T21" s="660" t="b">
        <v>0</v>
      </c>
      <c r="U21" s="205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/>
      <c r="R22" s="162"/>
      <c r="S22" s="162"/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/>
      <c r="R23" s="162"/>
      <c r="S23" s="162"/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4">
        <f>SUM(Q17:Q23)</f>
        <v>0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:F1"/>
    <mergeCell ref="I1:Q1"/>
    <mergeCell ref="R1:Y1"/>
    <mergeCell ref="B11:C11"/>
    <mergeCell ref="E11:E13"/>
    <mergeCell ref="F11:L13"/>
    <mergeCell ref="B12:C12"/>
    <mergeCell ref="B13:C13"/>
    <mergeCell ref="A15:F15"/>
    <mergeCell ref="I15:Q15"/>
    <mergeCell ref="R15:Y15"/>
    <mergeCell ref="B26:C26"/>
    <mergeCell ref="E26:E28"/>
    <mergeCell ref="F26:L28"/>
    <mergeCell ref="B27:C27"/>
    <mergeCell ref="B28:C28"/>
  </mergeCells>
  <conditionalFormatting sqref="Z24 Z9">
    <cfRule type="containsText" dxfId="2708" priority="16" operator="containsText" text="Terminal 1">
      <formula>NOT(ISERROR(SEARCH("Terminal 1",Z9)))</formula>
    </cfRule>
    <cfRule type="containsText" dxfId="2707" priority="17" operator="containsText" text="OSCC">
      <formula>NOT(ISERROR(SEARCH("OSCC",Z9)))</formula>
    </cfRule>
    <cfRule type="containsText" dxfId="2706" priority="18" operator="containsText" text="GPC">
      <formula>NOT(ISERROR(SEARCH("GPC",Z9)))</formula>
    </cfRule>
    <cfRule type="containsText" dxfId="2705" priority="19" operator="containsText" text="Helsinki">
      <formula>NOT(ISERROR(SEARCH("Helsinki",Z9)))</formula>
    </cfRule>
  </conditionalFormatting>
  <conditionalFormatting sqref="W3:W4 W6:W8">
    <cfRule type="cellIs" dxfId="2704" priority="13" operator="equal">
      <formula>"LAST"</formula>
    </cfRule>
    <cfRule type="cellIs" dxfId="2703" priority="14" operator="equal">
      <formula>"FIRST"</formula>
    </cfRule>
    <cfRule type="cellIs" dxfId="2702" priority="15" operator="equal">
      <formula>"MIDDLE"</formula>
    </cfRule>
  </conditionalFormatting>
  <conditionalFormatting sqref="W18:W19 W22:W23">
    <cfRule type="cellIs" dxfId="2701" priority="10" operator="equal">
      <formula>"LAST"</formula>
    </cfRule>
    <cfRule type="cellIs" dxfId="2700" priority="11" operator="equal">
      <formula>"FIRST"</formula>
    </cfRule>
    <cfRule type="cellIs" dxfId="2699" priority="12" operator="equal">
      <formula>"MIDDLE"</formula>
    </cfRule>
  </conditionalFormatting>
  <conditionalFormatting sqref="W17">
    <cfRule type="cellIs" dxfId="2698" priority="7" operator="equal">
      <formula>"LAST"</formula>
    </cfRule>
    <cfRule type="cellIs" dxfId="2697" priority="8" operator="equal">
      <formula>"FIRST"</formula>
    </cfRule>
    <cfRule type="cellIs" dxfId="2696" priority="9" operator="equal">
      <formula>"MIDDLE"</formula>
    </cfRule>
  </conditionalFormatting>
  <conditionalFormatting sqref="W20:W21">
    <cfRule type="cellIs" dxfId="2695" priority="4" operator="equal">
      <formula>"LAST"</formula>
    </cfRule>
    <cfRule type="cellIs" dxfId="2694" priority="5" operator="equal">
      <formula>"FIRST"</formula>
    </cfRule>
    <cfRule type="cellIs" dxfId="2693" priority="6" operator="equal">
      <formula>"MIDDLE"</formula>
    </cfRule>
  </conditionalFormatting>
  <conditionalFormatting sqref="W5">
    <cfRule type="cellIs" dxfId="2692" priority="1" operator="equal">
      <formula>"LAST"</formula>
    </cfRule>
    <cfRule type="cellIs" dxfId="2691" priority="2" operator="equal">
      <formula>"FIRST"</formula>
    </cfRule>
    <cfRule type="cellIs" dxfId="2690" priority="3" operator="equal">
      <formula>"MIDDLE"</formula>
    </cfRule>
  </conditionalFormatting>
  <dataValidations count="2">
    <dataValidation type="list" allowBlank="1" showInputMessage="1" showErrorMessage="1" sqref="W17:W23 W3:W8" xr:uid="{2AA59546-9BE6-4EE2-B212-CCFDBED672C2}">
      <formula1>"FIRST, MIDDLE, LAST"</formula1>
    </dataValidation>
    <dataValidation type="list" showInputMessage="1" showErrorMessage="1" sqref="Z9 Z24" xr:uid="{4A98B8BD-A55E-4454-AAE3-CDD307539278}">
      <formula1>"GPC, OSCC, Terminal 1, Helsinki"</formula1>
    </dataValidation>
  </dataValidation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C0CF-C143-4A44-B8FC-0D9F355180FF}">
  <sheetPr>
    <tabColor rgb="FF00B050"/>
  </sheetPr>
  <dimension ref="A1:AB24"/>
  <sheetViews>
    <sheetView workbookViewId="0">
      <selection activeCell="Z9" sqref="Z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276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304</v>
      </c>
      <c r="B3" s="158" t="s">
        <v>66</v>
      </c>
      <c r="C3" s="207" t="s">
        <v>759</v>
      </c>
      <c r="D3" s="158" t="s">
        <v>225</v>
      </c>
      <c r="E3" s="158" t="s">
        <v>760</v>
      </c>
      <c r="F3" s="236">
        <v>11.3</v>
      </c>
      <c r="G3" s="628">
        <v>118861</v>
      </c>
      <c r="H3" s="159" t="s">
        <v>519</v>
      </c>
      <c r="I3" s="158"/>
      <c r="J3" s="158"/>
      <c r="K3" s="158"/>
      <c r="L3" s="207">
        <v>27</v>
      </c>
      <c r="M3" s="158">
        <v>134</v>
      </c>
      <c r="N3" s="158"/>
      <c r="O3" s="158"/>
      <c r="P3" s="158"/>
      <c r="Q3" s="160">
        <f>SUM(I3:P3)</f>
        <v>161</v>
      </c>
      <c r="R3" s="514" t="s">
        <v>31</v>
      </c>
      <c r="S3" s="516" t="s">
        <v>32</v>
      </c>
      <c r="T3" s="653" t="b">
        <v>1</v>
      </c>
      <c r="U3" s="205" t="s">
        <v>653</v>
      </c>
      <c r="V3" s="162" t="s">
        <v>53</v>
      </c>
      <c r="W3" s="162" t="s">
        <v>54</v>
      </c>
      <c r="X3" s="162" t="s">
        <v>659</v>
      </c>
      <c r="Y3" s="162"/>
      <c r="Z3" s="162">
        <v>1019531</v>
      </c>
      <c r="AA3" s="162"/>
      <c r="AB3" s="162"/>
    </row>
    <row r="4" spans="1:28">
      <c r="A4" s="158" t="s">
        <v>304</v>
      </c>
      <c r="B4" s="158" t="s">
        <v>66</v>
      </c>
      <c r="C4" s="207" t="s">
        <v>761</v>
      </c>
      <c r="D4" s="158" t="s">
        <v>225</v>
      </c>
      <c r="E4" s="158" t="s">
        <v>760</v>
      </c>
      <c r="F4" s="236">
        <v>11.3</v>
      </c>
      <c r="G4" s="628">
        <v>118862</v>
      </c>
      <c r="H4" s="159" t="s">
        <v>519</v>
      </c>
      <c r="I4" s="158"/>
      <c r="J4" s="158"/>
      <c r="K4" s="158"/>
      <c r="L4" s="158"/>
      <c r="M4" s="158">
        <v>30</v>
      </c>
      <c r="N4" s="158">
        <v>101</v>
      </c>
      <c r="O4" s="158">
        <v>30</v>
      </c>
      <c r="P4" s="158"/>
      <c r="Q4" s="160">
        <f>SUM(I4:P4)</f>
        <v>161</v>
      </c>
      <c r="R4" s="514" t="s">
        <v>31</v>
      </c>
      <c r="S4" s="516" t="s">
        <v>32</v>
      </c>
      <c r="T4" s="653" t="b">
        <v>1</v>
      </c>
      <c r="U4" s="205" t="s">
        <v>653</v>
      </c>
      <c r="V4" s="162" t="s">
        <v>53</v>
      </c>
      <c r="W4" s="162" t="s">
        <v>54</v>
      </c>
      <c r="X4" s="162" t="s">
        <v>659</v>
      </c>
      <c r="Y4" s="162"/>
      <c r="Z4" s="162">
        <v>1019532</v>
      </c>
      <c r="AA4" s="162"/>
      <c r="AB4" s="162"/>
    </row>
    <row r="5" spans="1:28" ht="24">
      <c r="A5" s="158" t="s">
        <v>588</v>
      </c>
      <c r="B5" s="158" t="s">
        <v>66</v>
      </c>
      <c r="C5" s="207" t="s">
        <v>762</v>
      </c>
      <c r="D5" s="158" t="s">
        <v>619</v>
      </c>
      <c r="E5" s="158" t="s">
        <v>763</v>
      </c>
      <c r="F5" s="236">
        <v>12.1</v>
      </c>
      <c r="G5" s="628">
        <v>118863</v>
      </c>
      <c r="H5" s="159" t="s">
        <v>519</v>
      </c>
      <c r="I5" s="158"/>
      <c r="J5" s="158"/>
      <c r="K5" s="158"/>
      <c r="L5" s="158"/>
      <c r="M5" s="158">
        <v>41</v>
      </c>
      <c r="N5" s="158">
        <v>90</v>
      </c>
      <c r="O5" s="158">
        <v>30</v>
      </c>
      <c r="P5" s="158"/>
      <c r="Q5" s="160">
        <f>SUM(I5:P5)</f>
        <v>161</v>
      </c>
      <c r="R5" s="514" t="s">
        <v>31</v>
      </c>
      <c r="S5" s="516" t="s">
        <v>32</v>
      </c>
      <c r="T5" s="653" t="b">
        <v>1</v>
      </c>
      <c r="U5" s="205" t="s">
        <v>653</v>
      </c>
      <c r="V5" s="162" t="s">
        <v>59</v>
      </c>
      <c r="W5" s="162" t="s">
        <v>60</v>
      </c>
      <c r="X5" s="162" t="s">
        <v>726</v>
      </c>
      <c r="Y5" s="162"/>
      <c r="Z5" s="162">
        <v>1019533</v>
      </c>
      <c r="AA5" s="162"/>
      <c r="AB5" s="162"/>
    </row>
    <row r="6" spans="1:28" ht="24">
      <c r="A6" s="158" t="s">
        <v>588</v>
      </c>
      <c r="B6" s="158" t="s">
        <v>66</v>
      </c>
      <c r="C6" s="207" t="s">
        <v>764</v>
      </c>
      <c r="D6" s="158" t="s">
        <v>619</v>
      </c>
      <c r="E6" s="158" t="s">
        <v>763</v>
      </c>
      <c r="F6" s="236">
        <v>12.1</v>
      </c>
      <c r="G6" s="628">
        <v>118864</v>
      </c>
      <c r="H6" s="159" t="s">
        <v>519</v>
      </c>
      <c r="I6" s="158"/>
      <c r="J6" s="158"/>
      <c r="K6" s="158"/>
      <c r="L6" s="158"/>
      <c r="M6" s="158">
        <v>60</v>
      </c>
      <c r="N6" s="158">
        <v>47</v>
      </c>
      <c r="O6" s="158">
        <v>30</v>
      </c>
      <c r="P6" s="158">
        <v>24</v>
      </c>
      <c r="Q6" s="160">
        <f>SUM(I6:P6)</f>
        <v>161</v>
      </c>
      <c r="R6" s="514" t="s">
        <v>31</v>
      </c>
      <c r="S6" s="516" t="s">
        <v>32</v>
      </c>
      <c r="T6" s="653" t="b">
        <v>1</v>
      </c>
      <c r="U6" s="205" t="s">
        <v>653</v>
      </c>
      <c r="V6" s="162" t="s">
        <v>59</v>
      </c>
      <c r="W6" s="162" t="s">
        <v>60</v>
      </c>
      <c r="X6" s="162" t="s">
        <v>726</v>
      </c>
      <c r="Y6" s="162"/>
      <c r="Z6" s="162">
        <v>1019534</v>
      </c>
      <c r="AA6" s="162"/>
      <c r="AB6" s="162"/>
    </row>
    <row r="7" spans="1:28" ht="24">
      <c r="A7" s="158" t="s">
        <v>283</v>
      </c>
      <c r="B7" s="158" t="s">
        <v>192</v>
      </c>
      <c r="C7" s="207" t="s">
        <v>765</v>
      </c>
      <c r="D7" s="158" t="s">
        <v>766</v>
      </c>
      <c r="E7" s="158" t="s">
        <v>767</v>
      </c>
      <c r="F7" s="236">
        <v>12.1</v>
      </c>
      <c r="G7" s="628">
        <v>118865</v>
      </c>
      <c r="H7" s="159" t="s">
        <v>519</v>
      </c>
      <c r="I7" s="158"/>
      <c r="J7" s="158"/>
      <c r="K7" s="158"/>
      <c r="L7" s="158"/>
      <c r="M7" s="158">
        <v>41</v>
      </c>
      <c r="N7" s="158">
        <v>60</v>
      </c>
      <c r="O7" s="158">
        <v>60</v>
      </c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59</v>
      </c>
      <c r="W7" s="162" t="s">
        <v>60</v>
      </c>
      <c r="X7" s="162" t="s">
        <v>726</v>
      </c>
      <c r="Y7" s="162"/>
      <c r="Z7" s="162">
        <v>1019535</v>
      </c>
      <c r="AA7" s="162"/>
      <c r="AB7" s="162"/>
    </row>
    <row r="8" spans="1:28" ht="24">
      <c r="A8" s="158" t="s">
        <v>63</v>
      </c>
      <c r="B8" s="158" t="s">
        <v>192</v>
      </c>
      <c r="C8" s="207" t="s">
        <v>768</v>
      </c>
      <c r="D8" s="158" t="s">
        <v>766</v>
      </c>
      <c r="E8" s="158" t="s">
        <v>767</v>
      </c>
      <c r="F8" s="236">
        <v>12.1</v>
      </c>
      <c r="G8" s="628">
        <v>118866</v>
      </c>
      <c r="H8" s="159" t="s">
        <v>587</v>
      </c>
      <c r="I8" s="158"/>
      <c r="J8" s="158"/>
      <c r="K8" s="158"/>
      <c r="L8" s="158"/>
      <c r="M8" s="158"/>
      <c r="N8" s="158">
        <v>60</v>
      </c>
      <c r="O8" s="158">
        <v>101</v>
      </c>
      <c r="P8" s="158"/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5" t="s">
        <v>653</v>
      </c>
      <c r="V8" s="162" t="s">
        <v>59</v>
      </c>
      <c r="W8" s="162" t="s">
        <v>60</v>
      </c>
      <c r="X8" s="162" t="s">
        <v>726</v>
      </c>
      <c r="Y8" s="162"/>
      <c r="Z8" s="162">
        <v>1019536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27</v>
      </c>
      <c r="M10" s="164">
        <f>SUM(M3:M9)</f>
        <v>306</v>
      </c>
      <c r="N10" s="164">
        <f>SUM(N3:N9)</f>
        <v>358</v>
      </c>
      <c r="O10" s="164">
        <f>SUM(O3:O9)</f>
        <v>251</v>
      </c>
      <c r="P10" s="164">
        <f>SUM(P3:P9)</f>
        <v>24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24" spans="2:2">
      <c r="B24" t="s">
        <v>769</v>
      </c>
    </row>
  </sheetData>
  <mergeCells count="8"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10">
    <cfRule type="containsText" dxfId="2689" priority="7" operator="containsText" text="Terminal 1">
      <formula>NOT(ISERROR(SEARCH("Terminal 1",Z10)))</formula>
    </cfRule>
    <cfRule type="containsText" dxfId="2688" priority="8" operator="containsText" text="OSCC">
      <formula>NOT(ISERROR(SEARCH("OSCC",Z10)))</formula>
    </cfRule>
    <cfRule type="containsText" dxfId="2687" priority="9" operator="containsText" text="GPC">
      <formula>NOT(ISERROR(SEARCH("GPC",Z10)))</formula>
    </cfRule>
    <cfRule type="containsText" dxfId="2686" priority="10" operator="containsText" text="Helsinki">
      <formula>NOT(ISERROR(SEARCH("Helsinki",Z10)))</formula>
    </cfRule>
  </conditionalFormatting>
  <conditionalFormatting sqref="W3:W9">
    <cfRule type="cellIs" dxfId="2685" priority="4" operator="equal">
      <formula>"LAST"</formula>
    </cfRule>
    <cfRule type="cellIs" dxfId="2684" priority="5" operator="equal">
      <formula>"FIRST"</formula>
    </cfRule>
    <cfRule type="cellIs" dxfId="2683" priority="6" operator="equal">
      <formula>"MIDDLE"</formula>
    </cfRule>
  </conditionalFormatting>
  <dataValidations count="2">
    <dataValidation type="list" allowBlank="1" showInputMessage="1" showErrorMessage="1" sqref="W3:W9" xr:uid="{D9AACCC1-35C3-4F10-8315-AA2C94B28881}">
      <formula1>"FIRST, MIDDLE, LAST"</formula1>
    </dataValidation>
    <dataValidation type="list" showInputMessage="1" showErrorMessage="1" sqref="Z10" xr:uid="{8306F860-8080-4DC9-AD07-557EB9A2BCCE}">
      <formula1>"GPC, OSCC, Terminal 1, Helsinki"</formula1>
    </dataValidation>
  </dataValidation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13DC-8C17-479F-ACBF-755126A2B2F3}">
  <sheetPr>
    <tabColor rgb="FFE060B8"/>
  </sheetPr>
  <dimension ref="A1:AB29"/>
  <sheetViews>
    <sheetView workbookViewId="0">
      <selection activeCell="E6" sqref="E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245" t="s">
        <v>359</v>
      </c>
      <c r="B3" s="245" t="s">
        <v>360</v>
      </c>
      <c r="C3" s="245" t="s">
        <v>770</v>
      </c>
      <c r="D3" s="245" t="s">
        <v>362</v>
      </c>
      <c r="E3" s="245" t="s">
        <v>771</v>
      </c>
      <c r="F3" s="306">
        <v>20.5</v>
      </c>
      <c r="G3" s="644"/>
      <c r="H3" s="246"/>
      <c r="I3" s="245"/>
      <c r="J3" s="245"/>
      <c r="K3" s="245"/>
      <c r="L3" s="245"/>
      <c r="M3" s="245"/>
      <c r="N3" s="245"/>
      <c r="O3" s="245"/>
      <c r="P3" s="245">
        <v>81</v>
      </c>
      <c r="Q3" s="160">
        <f>SUM(I3:P3)</f>
        <v>81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673</v>
      </c>
      <c r="Y3" s="162"/>
      <c r="Z3" s="162"/>
      <c r="AA3" s="162" t="s">
        <v>772</v>
      </c>
      <c r="AB3" s="162"/>
    </row>
    <row r="4" spans="1:28" ht="24">
      <c r="A4" s="158" t="s">
        <v>349</v>
      </c>
      <c r="B4" s="158" t="s">
        <v>66</v>
      </c>
      <c r="C4" s="158" t="s">
        <v>773</v>
      </c>
      <c r="D4" s="158" t="s">
        <v>338</v>
      </c>
      <c r="E4" s="158" t="s">
        <v>774</v>
      </c>
      <c r="F4" s="236">
        <v>12.3</v>
      </c>
      <c r="G4" s="628">
        <v>118894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673</v>
      </c>
      <c r="Y4" s="162"/>
      <c r="Z4" s="162">
        <v>1019477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775</v>
      </c>
      <c r="D5" s="158" t="s">
        <v>338</v>
      </c>
      <c r="E5" s="158" t="s">
        <v>774</v>
      </c>
      <c r="F5" s="236">
        <v>12.3</v>
      </c>
      <c r="G5" s="628">
        <v>118895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/>
      <c r="X5" s="162" t="s">
        <v>673</v>
      </c>
      <c r="Y5" s="162"/>
      <c r="Z5" s="162">
        <v>1019480</v>
      </c>
      <c r="AA5" s="162"/>
      <c r="AB5" s="162"/>
    </row>
    <row r="6" spans="1:28" ht="24">
      <c r="A6" s="158" t="s">
        <v>776</v>
      </c>
      <c r="B6" s="158" t="s">
        <v>188</v>
      </c>
      <c r="C6" s="158" t="s">
        <v>777</v>
      </c>
      <c r="D6" s="158" t="s">
        <v>778</v>
      </c>
      <c r="E6" s="158" t="s">
        <v>779</v>
      </c>
      <c r="F6" s="236" t="s">
        <v>780</v>
      </c>
      <c r="G6" s="628">
        <v>118896</v>
      </c>
      <c r="H6" s="159"/>
      <c r="I6" s="158"/>
      <c r="J6" s="158"/>
      <c r="K6" s="158"/>
      <c r="L6" s="158"/>
      <c r="M6" s="158"/>
      <c r="N6" s="158"/>
      <c r="O6" s="158"/>
      <c r="P6" s="158">
        <v>5</v>
      </c>
      <c r="Q6" s="160">
        <f>SUM(I6:P6)</f>
        <v>5</v>
      </c>
      <c r="R6" s="514" t="s">
        <v>33</v>
      </c>
      <c r="S6" s="516" t="s">
        <v>32</v>
      </c>
      <c r="T6" s="515" t="b">
        <v>0</v>
      </c>
      <c r="U6" s="205" t="s">
        <v>653</v>
      </c>
      <c r="V6" s="162" t="s">
        <v>59</v>
      </c>
      <c r="W6" s="162"/>
      <c r="X6" s="162" t="s">
        <v>381</v>
      </c>
      <c r="Y6" s="162"/>
      <c r="Z6" s="162">
        <v>1019476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566</v>
      </c>
      <c r="Q10" s="164">
        <f>SUM(Q3:Q9)</f>
        <v>566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682" priority="7" operator="containsText" text="Terminal 1">
      <formula>NOT(ISERROR(SEARCH("Terminal 1",Z10)))</formula>
    </cfRule>
    <cfRule type="containsText" dxfId="2681" priority="8" operator="containsText" text="OSCC">
      <formula>NOT(ISERROR(SEARCH("OSCC",Z10)))</formula>
    </cfRule>
    <cfRule type="containsText" dxfId="2680" priority="9" operator="containsText" text="GPC">
      <formula>NOT(ISERROR(SEARCH("GPC",Z10)))</formula>
    </cfRule>
    <cfRule type="containsText" dxfId="2679" priority="10" operator="containsText" text="Helsinki">
      <formula>NOT(ISERROR(SEARCH("Helsinki",Z10)))</formula>
    </cfRule>
  </conditionalFormatting>
  <conditionalFormatting sqref="W3:W9">
    <cfRule type="cellIs" dxfId="2678" priority="4" operator="equal">
      <formula>"LAST"</formula>
    </cfRule>
    <cfRule type="cellIs" dxfId="2677" priority="5" operator="equal">
      <formula>"FIRST"</formula>
    </cfRule>
    <cfRule type="cellIs" dxfId="2676" priority="6" operator="equal">
      <formula>"MIDDLE"</formula>
    </cfRule>
  </conditionalFormatting>
  <conditionalFormatting sqref="W18:W24">
    <cfRule type="cellIs" dxfId="2675" priority="1" operator="equal">
      <formula>"LAST"</formula>
    </cfRule>
    <cfRule type="cellIs" dxfId="2674" priority="2" operator="equal">
      <formula>"FIRST"</formula>
    </cfRule>
    <cfRule type="cellIs" dxfId="2673" priority="3" operator="equal">
      <formula>"MIDDLE"</formula>
    </cfRule>
  </conditionalFormatting>
  <dataValidations count="2">
    <dataValidation type="list" showInputMessage="1" showErrorMessage="1" sqref="Z10 Z25" xr:uid="{D620FD2A-E36C-454E-A24C-2B5B86862045}">
      <formula1>"GPC, OSCC, Terminal 1, Helsinki"</formula1>
    </dataValidation>
    <dataValidation type="list" allowBlank="1" showInputMessage="1" showErrorMessage="1" sqref="W18:W24 W3:W9" xr:uid="{D66C9C65-DE82-4534-861E-A54A1D2F00DC}">
      <formula1>"FIRST, MIDDLE, LAST"</formula1>
    </dataValidation>
  </dataValidation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9788D-A2C7-4C2A-9E5E-1BF7D10A468D}">
  <sheetPr>
    <tabColor rgb="FF00B050"/>
  </sheetPr>
  <dimension ref="A1:AB14"/>
  <sheetViews>
    <sheetView workbookViewId="0">
      <selection activeCell="Z23" sqref="Z23"/>
    </sheetView>
  </sheetViews>
  <sheetFormatPr defaultRowHeight="15"/>
  <cols>
    <col min="1" max="1" width="23.1406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260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781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245" t="s">
        <v>782</v>
      </c>
      <c r="B3" s="245" t="s">
        <v>66</v>
      </c>
      <c r="C3" s="245" t="s">
        <v>783</v>
      </c>
      <c r="D3" s="245" t="s">
        <v>225</v>
      </c>
      <c r="E3" s="245" t="s">
        <v>784</v>
      </c>
      <c r="F3" s="306">
        <v>11.3</v>
      </c>
      <c r="G3" s="644">
        <v>118844</v>
      </c>
      <c r="H3" s="246" t="s">
        <v>587</v>
      </c>
      <c r="I3" s="245"/>
      <c r="J3" s="245"/>
      <c r="K3" s="245"/>
      <c r="L3" s="245"/>
      <c r="M3" s="245"/>
      <c r="N3" s="245">
        <v>0</v>
      </c>
      <c r="O3" s="245">
        <v>0</v>
      </c>
      <c r="P3" s="245">
        <v>0</v>
      </c>
      <c r="Q3" s="272">
        <f>SUM(I3:P3)</f>
        <v>0</v>
      </c>
      <c r="R3" s="514" t="s">
        <v>31</v>
      </c>
      <c r="S3" s="516" t="s">
        <v>32</v>
      </c>
      <c r="T3" s="653" t="b">
        <v>1</v>
      </c>
      <c r="U3" s="205" t="s">
        <v>653</v>
      </c>
      <c r="V3" s="162" t="s">
        <v>53</v>
      </c>
      <c r="W3" s="162" t="s">
        <v>54</v>
      </c>
      <c r="X3" s="162" t="s">
        <v>659</v>
      </c>
      <c r="Y3" s="162"/>
      <c r="AA3" s="162"/>
      <c r="AB3" s="162"/>
    </row>
    <row r="4" spans="1:28">
      <c r="A4" s="667" t="s">
        <v>304</v>
      </c>
      <c r="B4" s="667" t="s">
        <v>66</v>
      </c>
      <c r="C4" s="207" t="s">
        <v>785</v>
      </c>
      <c r="D4" s="667" t="s">
        <v>225</v>
      </c>
      <c r="E4" s="667" t="s">
        <v>784</v>
      </c>
      <c r="F4" s="668">
        <v>11.3</v>
      </c>
      <c r="G4" s="669">
        <v>118845</v>
      </c>
      <c r="H4" s="670" t="s">
        <v>587</v>
      </c>
      <c r="I4" s="667"/>
      <c r="J4" s="667"/>
      <c r="K4" s="667"/>
      <c r="L4" s="667"/>
      <c r="M4" s="667"/>
      <c r="N4" s="667">
        <v>0</v>
      </c>
      <c r="O4" s="667">
        <v>131</v>
      </c>
      <c r="P4" s="667">
        <v>30</v>
      </c>
      <c r="Q4" s="671">
        <f>SUM(I4:P4)</f>
        <v>161</v>
      </c>
      <c r="R4" s="514" t="s">
        <v>31</v>
      </c>
      <c r="S4" s="516" t="s">
        <v>32</v>
      </c>
      <c r="T4" s="653" t="b">
        <v>1</v>
      </c>
      <c r="U4" s="205" t="s">
        <v>653</v>
      </c>
      <c r="V4" s="162" t="s">
        <v>53</v>
      </c>
      <c r="W4" s="162" t="s">
        <v>54</v>
      </c>
      <c r="X4" s="162" t="s">
        <v>659</v>
      </c>
      <c r="Y4" s="162"/>
      <c r="Z4" s="162">
        <v>1019503</v>
      </c>
      <c r="AA4" s="162"/>
      <c r="AB4" s="162"/>
    </row>
    <row r="5" spans="1:28" ht="24">
      <c r="A5" s="667" t="s">
        <v>61</v>
      </c>
      <c r="B5" s="667" t="s">
        <v>66</v>
      </c>
      <c r="C5" s="207" t="s">
        <v>786</v>
      </c>
      <c r="D5" s="667" t="s">
        <v>619</v>
      </c>
      <c r="E5" s="667" t="s">
        <v>787</v>
      </c>
      <c r="F5" s="668">
        <v>12.1</v>
      </c>
      <c r="G5" s="669">
        <v>118846</v>
      </c>
      <c r="H5" s="670" t="s">
        <v>587</v>
      </c>
      <c r="I5" s="667"/>
      <c r="J5" s="667"/>
      <c r="K5" s="667"/>
      <c r="L5" s="667"/>
      <c r="M5" s="667">
        <v>0</v>
      </c>
      <c r="N5" s="667">
        <v>60</v>
      </c>
      <c r="O5" s="667">
        <v>60</v>
      </c>
      <c r="P5" s="667">
        <v>41</v>
      </c>
      <c r="Q5" s="671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60</v>
      </c>
      <c r="X5" s="162" t="s">
        <v>726</v>
      </c>
      <c r="Y5" s="162"/>
      <c r="Z5" s="162">
        <v>1019504</v>
      </c>
      <c r="AA5" s="162"/>
      <c r="AB5" s="162"/>
    </row>
    <row r="6" spans="1:28" ht="24">
      <c r="A6" s="667" t="s">
        <v>788</v>
      </c>
      <c r="B6" s="667" t="s">
        <v>66</v>
      </c>
      <c r="C6" s="207" t="s">
        <v>789</v>
      </c>
      <c r="D6" s="667" t="s">
        <v>619</v>
      </c>
      <c r="E6" s="667" t="s">
        <v>787</v>
      </c>
      <c r="F6" s="668">
        <v>12.1</v>
      </c>
      <c r="G6" s="669">
        <v>118847</v>
      </c>
      <c r="H6" s="670" t="s">
        <v>587</v>
      </c>
      <c r="I6" s="667"/>
      <c r="J6" s="667"/>
      <c r="K6" s="667"/>
      <c r="L6" s="667"/>
      <c r="M6" s="667">
        <v>0</v>
      </c>
      <c r="N6" s="667">
        <v>41</v>
      </c>
      <c r="O6" s="667">
        <v>60</v>
      </c>
      <c r="P6" s="667">
        <v>60</v>
      </c>
      <c r="Q6" s="671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59</v>
      </c>
      <c r="W6" s="162" t="s">
        <v>60</v>
      </c>
      <c r="X6" s="162" t="s">
        <v>726</v>
      </c>
      <c r="Y6" s="162"/>
      <c r="Z6" s="162">
        <v>1019505</v>
      </c>
      <c r="AA6" s="162"/>
      <c r="AB6" s="162"/>
    </row>
    <row r="7" spans="1:28" ht="24">
      <c r="A7" s="158" t="s">
        <v>48</v>
      </c>
      <c r="B7" s="207" t="s">
        <v>49</v>
      </c>
      <c r="C7" s="207" t="s">
        <v>790</v>
      </c>
      <c r="D7" s="158" t="s">
        <v>51</v>
      </c>
      <c r="E7" s="158" t="s">
        <v>791</v>
      </c>
      <c r="F7" s="236">
        <v>12.3</v>
      </c>
      <c r="G7" s="628">
        <v>118848</v>
      </c>
      <c r="H7" s="159" t="s">
        <v>737</v>
      </c>
      <c r="I7" s="158"/>
      <c r="J7" s="158"/>
      <c r="K7" s="158"/>
      <c r="L7" s="158"/>
      <c r="M7" s="158"/>
      <c r="N7" s="158"/>
      <c r="O7" s="207">
        <v>60</v>
      </c>
      <c r="P7" s="207">
        <v>101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54</v>
      </c>
      <c r="X7" s="162" t="s">
        <v>696</v>
      </c>
      <c r="Y7" s="162"/>
      <c r="Z7" s="162">
        <v>1019506</v>
      </c>
      <c r="AA7" s="162"/>
      <c r="AB7" s="162"/>
    </row>
    <row r="8" spans="1:28" ht="24">
      <c r="A8" s="158" t="s">
        <v>63</v>
      </c>
      <c r="B8" s="207" t="s">
        <v>49</v>
      </c>
      <c r="C8" s="207" t="s">
        <v>792</v>
      </c>
      <c r="D8" s="158" t="s">
        <v>51</v>
      </c>
      <c r="E8" s="158" t="s">
        <v>791</v>
      </c>
      <c r="F8" s="236">
        <v>12.3</v>
      </c>
      <c r="G8" s="628">
        <v>118849</v>
      </c>
      <c r="H8" s="159" t="s">
        <v>737</v>
      </c>
      <c r="I8" s="158"/>
      <c r="J8" s="158"/>
      <c r="K8" s="158"/>
      <c r="L8" s="158"/>
      <c r="M8" s="158"/>
      <c r="N8" s="158">
        <v>30</v>
      </c>
      <c r="O8" s="158">
        <v>60</v>
      </c>
      <c r="P8" s="158">
        <v>71</v>
      </c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5" t="s">
        <v>653</v>
      </c>
      <c r="V8" s="162" t="s">
        <v>53</v>
      </c>
      <c r="W8" s="162" t="s">
        <v>54</v>
      </c>
      <c r="X8" s="162" t="s">
        <v>696</v>
      </c>
      <c r="Y8" s="162"/>
      <c r="Z8" s="162">
        <v>1019507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0</v>
      </c>
      <c r="N9" s="164">
        <f>SUM(N3:N8)</f>
        <v>131</v>
      </c>
      <c r="O9" s="164">
        <f>SUM(O3:O8)</f>
        <v>371</v>
      </c>
      <c r="P9" s="164">
        <f>SUM(P3:P8)</f>
        <v>303</v>
      </c>
      <c r="Q9" s="164">
        <f>SUM(Q3:Q8)</f>
        <v>805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672" priority="7" operator="containsText" text="Terminal 1">
      <formula>NOT(ISERROR(SEARCH("Terminal 1",Z9)))</formula>
    </cfRule>
    <cfRule type="containsText" dxfId="2671" priority="8" operator="containsText" text="OSCC">
      <formula>NOT(ISERROR(SEARCH("OSCC",Z9)))</formula>
    </cfRule>
    <cfRule type="containsText" dxfId="2670" priority="9" operator="containsText" text="GPC">
      <formula>NOT(ISERROR(SEARCH("GPC",Z9)))</formula>
    </cfRule>
    <cfRule type="containsText" dxfId="2669" priority="10" operator="containsText" text="Helsinki">
      <formula>NOT(ISERROR(SEARCH("Helsinki",Z9)))</formula>
    </cfRule>
  </conditionalFormatting>
  <conditionalFormatting sqref="W3:W8">
    <cfRule type="cellIs" dxfId="2668" priority="4" operator="equal">
      <formula>"LAST"</formula>
    </cfRule>
    <cfRule type="cellIs" dxfId="2667" priority="5" operator="equal">
      <formula>"FIRST"</formula>
    </cfRule>
    <cfRule type="cellIs" dxfId="2666" priority="6" operator="equal">
      <formula>"MIDDLE"</formula>
    </cfRule>
  </conditionalFormatting>
  <dataValidations count="2">
    <dataValidation type="list" allowBlank="1" showInputMessage="1" showErrorMessage="1" sqref="W3:W8" xr:uid="{27D31457-B9EB-4C79-B63C-E26FD10FE893}">
      <formula1>"FIRST, MIDDLE, LAST"</formula1>
    </dataValidation>
    <dataValidation type="list" showInputMessage="1" showErrorMessage="1" sqref="Z9" xr:uid="{6510FE17-8D3B-427E-927D-7F08CB508AC0}">
      <formula1>"GPC, OSCC, Terminal 1, Helsinki"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05ED-6D94-4730-9064-0C7B966850A0}">
  <sheetPr>
    <tabColor rgb="FFE060B8"/>
  </sheetPr>
  <dimension ref="A1:AB14"/>
  <sheetViews>
    <sheetView workbookViewId="0">
      <selection activeCell="R12" sqref="R12"/>
    </sheetView>
  </sheetViews>
  <sheetFormatPr defaultRowHeight="15"/>
  <cols>
    <col min="1" max="1" width="16.140625" customWidth="1"/>
    <col min="2" max="2" width="15.85546875" customWidth="1"/>
    <col min="3" max="3" width="14.28515625" customWidth="1"/>
    <col min="4" max="4" width="18.85546875" customWidth="1"/>
    <col min="5" max="5" width="15.42578125" customWidth="1"/>
  </cols>
  <sheetData>
    <row r="1" spans="1:28">
      <c r="A1" s="240" t="s">
        <v>35</v>
      </c>
      <c r="B1" s="734" t="s">
        <v>36</v>
      </c>
      <c r="C1" s="734"/>
      <c r="D1" s="237"/>
      <c r="E1" s="735" t="s">
        <v>37</v>
      </c>
      <c r="F1" s="736"/>
      <c r="G1" s="736"/>
      <c r="H1" s="736"/>
      <c r="I1" s="736"/>
      <c r="J1" s="736"/>
      <c r="K1" s="736"/>
      <c r="L1" s="736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</row>
    <row r="2" spans="1:28">
      <c r="A2" s="241" t="s">
        <v>38</v>
      </c>
      <c r="B2" s="737" t="s">
        <v>39</v>
      </c>
      <c r="C2" s="737"/>
      <c r="D2" s="237"/>
      <c r="E2" s="735"/>
      <c r="F2" s="736"/>
      <c r="G2" s="736"/>
      <c r="H2" s="736"/>
      <c r="I2" s="736"/>
      <c r="J2" s="736"/>
      <c r="K2" s="736"/>
      <c r="L2" s="736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</row>
    <row r="3" spans="1:28">
      <c r="A3" s="242" t="s">
        <v>40</v>
      </c>
      <c r="B3" s="738"/>
      <c r="C3" s="738"/>
      <c r="D3" s="237"/>
      <c r="E3" s="735"/>
      <c r="F3" s="736"/>
      <c r="G3" s="736"/>
      <c r="H3" s="736"/>
      <c r="I3" s="736"/>
      <c r="J3" s="736"/>
      <c r="K3" s="736"/>
      <c r="L3" s="736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</row>
    <row r="4" spans="1:28" ht="43.5">
      <c r="A4" s="223" t="s">
        <v>41</v>
      </c>
      <c r="B4" s="225"/>
      <c r="C4" s="224"/>
      <c r="D4" s="230"/>
      <c r="E4" s="226"/>
      <c r="F4" s="227"/>
      <c r="G4" s="227"/>
      <c r="H4" s="228"/>
      <c r="I4" s="229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</row>
    <row r="5" spans="1:28" ht="27">
      <c r="A5" s="739" t="s">
        <v>77</v>
      </c>
      <c r="B5" s="730"/>
      <c r="C5" s="730"/>
      <c r="D5" s="730"/>
      <c r="E5" s="730"/>
      <c r="F5" s="740"/>
      <c r="G5" s="625"/>
      <c r="H5" s="79"/>
      <c r="I5" s="739" t="s">
        <v>1</v>
      </c>
      <c r="J5" s="730"/>
      <c r="K5" s="730"/>
      <c r="L5" s="730"/>
      <c r="M5" s="730"/>
      <c r="N5" s="730"/>
      <c r="O5" s="730"/>
      <c r="P5" s="730"/>
      <c r="Q5" s="740"/>
      <c r="R5" s="732" t="s">
        <v>140</v>
      </c>
      <c r="S5" s="733"/>
      <c r="T5" s="733"/>
      <c r="U5" s="733"/>
      <c r="V5" s="733"/>
      <c r="W5" s="733"/>
      <c r="X5" s="733"/>
      <c r="Y5" s="733"/>
      <c r="Z5" s="519"/>
      <c r="AA5" s="519"/>
      <c r="AB5" s="518"/>
    </row>
    <row r="6" spans="1:28" ht="24">
      <c r="A6" s="154" t="s">
        <v>3</v>
      </c>
      <c r="B6" s="154" t="s">
        <v>4</v>
      </c>
      <c r="C6" s="154" t="s">
        <v>5</v>
      </c>
      <c r="D6" s="154" t="s">
        <v>6</v>
      </c>
      <c r="E6" s="154" t="s">
        <v>7</v>
      </c>
      <c r="F6" s="154" t="s">
        <v>8</v>
      </c>
      <c r="G6" s="512" t="s">
        <v>9</v>
      </c>
      <c r="H6" s="155" t="s">
        <v>10</v>
      </c>
      <c r="I6" s="156" t="s">
        <v>11</v>
      </c>
      <c r="J6" s="156" t="s">
        <v>12</v>
      </c>
      <c r="K6" s="156" t="s">
        <v>13</v>
      </c>
      <c r="L6" s="156" t="s">
        <v>14</v>
      </c>
      <c r="M6" s="156" t="s">
        <v>15</v>
      </c>
      <c r="N6" s="156" t="s">
        <v>16</v>
      </c>
      <c r="O6" s="156" t="s">
        <v>17</v>
      </c>
      <c r="P6" s="157" t="s">
        <v>44</v>
      </c>
      <c r="Q6" s="154" t="s">
        <v>19</v>
      </c>
      <c r="R6" s="517" t="s">
        <v>20</v>
      </c>
      <c r="S6" s="517" t="s">
        <v>21</v>
      </c>
      <c r="T6" s="513" t="s">
        <v>22</v>
      </c>
      <c r="U6" s="517" t="s">
        <v>23</v>
      </c>
      <c r="V6" s="517" t="s">
        <v>24</v>
      </c>
      <c r="W6" s="512" t="s">
        <v>25</v>
      </c>
      <c r="X6" s="512" t="s">
        <v>26</v>
      </c>
      <c r="Y6" s="517" t="s">
        <v>27</v>
      </c>
      <c r="Z6" s="517" t="s">
        <v>28</v>
      </c>
      <c r="AA6" s="517" t="s">
        <v>29</v>
      </c>
      <c r="AB6" s="517" t="s">
        <v>30</v>
      </c>
    </row>
    <row r="7" spans="1:28">
      <c r="A7" s="158" t="s">
        <v>141</v>
      </c>
      <c r="B7" s="158" t="s">
        <v>1</v>
      </c>
      <c r="C7" s="158" t="s">
        <v>142</v>
      </c>
      <c r="D7" s="158"/>
      <c r="E7" s="158"/>
      <c r="F7" s="158"/>
      <c r="G7" s="158">
        <v>122416</v>
      </c>
      <c r="H7" s="159"/>
      <c r="I7" s="158"/>
      <c r="J7" s="158"/>
      <c r="K7" s="158"/>
      <c r="L7" s="158"/>
      <c r="M7" s="158">
        <v>53</v>
      </c>
      <c r="N7" s="158">
        <v>54</v>
      </c>
      <c r="O7" s="158">
        <v>54</v>
      </c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162">
        <v>600</v>
      </c>
      <c r="V7" s="162" t="s">
        <v>59</v>
      </c>
      <c r="W7" s="162"/>
      <c r="X7" s="162"/>
      <c r="Y7" s="162"/>
      <c r="Z7" s="162">
        <v>1022994</v>
      </c>
      <c r="AA7" s="162"/>
      <c r="AB7" s="162"/>
    </row>
    <row r="8" spans="1:28" ht="36">
      <c r="A8" s="158" t="s">
        <v>63</v>
      </c>
      <c r="B8" s="158" t="s">
        <v>49</v>
      </c>
      <c r="C8" s="158" t="s">
        <v>143</v>
      </c>
      <c r="D8" s="158" t="s">
        <v>51</v>
      </c>
      <c r="E8" s="158" t="s">
        <v>144</v>
      </c>
      <c r="F8" s="158">
        <v>9</v>
      </c>
      <c r="G8" s="158">
        <v>122408</v>
      </c>
      <c r="H8" s="159" t="s">
        <v>145</v>
      </c>
      <c r="I8" s="158"/>
      <c r="J8" s="158"/>
      <c r="K8" s="158"/>
      <c r="L8" s="158"/>
      <c r="M8" s="158"/>
      <c r="N8" s="158">
        <v>120</v>
      </c>
      <c r="O8" s="158">
        <v>41</v>
      </c>
      <c r="P8" s="158"/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0.29166666666666669</v>
      </c>
      <c r="V8" s="162" t="s">
        <v>53</v>
      </c>
      <c r="W8" s="162" t="s">
        <v>54</v>
      </c>
      <c r="X8" s="162"/>
      <c r="Y8" s="162"/>
      <c r="Z8" s="162">
        <v>1022995</v>
      </c>
      <c r="AA8" s="162"/>
      <c r="AB8" s="162"/>
    </row>
    <row r="9" spans="1:28" ht="36">
      <c r="A9" s="158" t="s">
        <v>146</v>
      </c>
      <c r="B9" s="158" t="s">
        <v>49</v>
      </c>
      <c r="C9" s="158" t="s">
        <v>147</v>
      </c>
      <c r="D9" s="158" t="s">
        <v>51</v>
      </c>
      <c r="E9" s="158" t="s">
        <v>144</v>
      </c>
      <c r="F9" s="158">
        <v>9</v>
      </c>
      <c r="G9" s="158">
        <v>122409</v>
      </c>
      <c r="H9" s="159" t="s">
        <v>145</v>
      </c>
      <c r="I9" s="158"/>
      <c r="J9" s="158"/>
      <c r="K9" s="158"/>
      <c r="L9" s="158"/>
      <c r="M9" s="158"/>
      <c r="N9" s="158">
        <v>120</v>
      </c>
      <c r="O9" s="158">
        <v>41</v>
      </c>
      <c r="P9" s="158"/>
      <c r="Q9" s="160">
        <f>SUM(I9:P9)</f>
        <v>161</v>
      </c>
      <c r="R9" s="514" t="s">
        <v>31</v>
      </c>
      <c r="S9" s="516" t="s">
        <v>32</v>
      </c>
      <c r="T9" s="515" t="b">
        <v>0</v>
      </c>
      <c r="U9" s="206">
        <v>0.29166666666666669</v>
      </c>
      <c r="V9" s="162" t="s">
        <v>53</v>
      </c>
      <c r="W9" s="162" t="s">
        <v>54</v>
      </c>
      <c r="X9" s="162"/>
      <c r="Y9" s="162"/>
      <c r="Z9" s="162">
        <v>1022996</v>
      </c>
      <c r="AA9" s="162"/>
      <c r="AB9" s="162"/>
    </row>
    <row r="10" spans="1:28" ht="36">
      <c r="A10" s="158" t="s">
        <v>48</v>
      </c>
      <c r="B10" s="158" t="s">
        <v>49</v>
      </c>
      <c r="C10" s="158" t="s">
        <v>148</v>
      </c>
      <c r="D10" s="158" t="s">
        <v>51</v>
      </c>
      <c r="E10" s="158" t="s">
        <v>144</v>
      </c>
      <c r="F10" s="158">
        <v>9</v>
      </c>
      <c r="G10" s="158">
        <v>122410</v>
      </c>
      <c r="H10" s="159" t="s">
        <v>145</v>
      </c>
      <c r="I10" s="158"/>
      <c r="J10" s="158"/>
      <c r="K10" s="158"/>
      <c r="L10" s="158"/>
      <c r="M10" s="158"/>
      <c r="N10" s="158">
        <v>120</v>
      </c>
      <c r="O10" s="158">
        <v>41</v>
      </c>
      <c r="P10" s="158"/>
      <c r="Q10" s="160">
        <f>SUM(I10:P10)</f>
        <v>161</v>
      </c>
      <c r="R10" s="514" t="s">
        <v>31</v>
      </c>
      <c r="S10" s="516" t="s">
        <v>32</v>
      </c>
      <c r="T10" s="515" t="b">
        <v>0</v>
      </c>
      <c r="U10" s="206">
        <v>0.29166666666666669</v>
      </c>
      <c r="V10" s="162" t="s">
        <v>53</v>
      </c>
      <c r="W10" s="162" t="s">
        <v>54</v>
      </c>
      <c r="X10" s="162"/>
      <c r="Y10" s="162"/>
      <c r="Z10" s="162">
        <v>1022997</v>
      </c>
      <c r="AA10" s="162"/>
      <c r="AB10" s="162"/>
    </row>
    <row r="11" spans="1:28" ht="36">
      <c r="A11" s="158" t="s">
        <v>48</v>
      </c>
      <c r="B11" s="158" t="s">
        <v>49</v>
      </c>
      <c r="C11" s="158" t="s">
        <v>149</v>
      </c>
      <c r="D11" s="158" t="s">
        <v>51</v>
      </c>
      <c r="E11" s="158" t="s">
        <v>144</v>
      </c>
      <c r="F11" s="158">
        <v>9</v>
      </c>
      <c r="G11" s="158">
        <v>122411</v>
      </c>
      <c r="H11" s="159" t="s">
        <v>145</v>
      </c>
      <c r="I11" s="158"/>
      <c r="J11" s="158"/>
      <c r="K11" s="158"/>
      <c r="L11" s="158"/>
      <c r="M11" s="158"/>
      <c r="N11" s="158">
        <v>71</v>
      </c>
      <c r="O11" s="158">
        <v>60</v>
      </c>
      <c r="P11" s="158">
        <v>30</v>
      </c>
      <c r="Q11" s="160">
        <f>SUM(I11:P11)</f>
        <v>161</v>
      </c>
      <c r="R11" s="514" t="s">
        <v>31</v>
      </c>
      <c r="S11" s="516" t="s">
        <v>32</v>
      </c>
      <c r="T11" s="515" t="b">
        <v>0</v>
      </c>
      <c r="U11" s="206">
        <v>0.29166666666666669</v>
      </c>
      <c r="V11" s="162" t="s">
        <v>53</v>
      </c>
      <c r="W11" s="162" t="s">
        <v>54</v>
      </c>
      <c r="X11" s="162"/>
      <c r="Y11" s="162"/>
      <c r="Z11" s="162">
        <v>1022998</v>
      </c>
      <c r="AA11" s="162"/>
      <c r="AB11" s="162"/>
    </row>
    <row r="12" spans="1:28">
      <c r="A12" s="158" t="s">
        <v>134</v>
      </c>
      <c r="B12" s="158" t="s">
        <v>135</v>
      </c>
      <c r="C12" s="158" t="s">
        <v>150</v>
      </c>
      <c r="D12" s="158" t="s">
        <v>151</v>
      </c>
      <c r="E12" s="158" t="s">
        <v>152</v>
      </c>
      <c r="F12" s="158">
        <v>15.1</v>
      </c>
      <c r="G12" s="158">
        <v>122434</v>
      </c>
      <c r="H12" s="159" t="s">
        <v>153</v>
      </c>
      <c r="I12" s="158"/>
      <c r="J12" s="158"/>
      <c r="K12" s="158"/>
      <c r="L12" s="158"/>
      <c r="M12" s="158"/>
      <c r="N12" s="158">
        <v>161</v>
      </c>
      <c r="O12" s="158"/>
      <c r="P12" s="158"/>
      <c r="Q12" s="160">
        <f>SUM(I12:P12)</f>
        <v>161</v>
      </c>
      <c r="R12" s="559" t="s">
        <v>154</v>
      </c>
      <c r="S12" s="516" t="s">
        <v>32</v>
      </c>
      <c r="T12" s="515" t="b">
        <v>0</v>
      </c>
      <c r="U12" s="206">
        <v>0.25</v>
      </c>
      <c r="V12" s="162" t="s">
        <v>59</v>
      </c>
      <c r="W12" s="162" t="s">
        <v>60</v>
      </c>
      <c r="X12" s="162"/>
      <c r="Y12" s="162"/>
      <c r="Z12" s="162">
        <v>1022999</v>
      </c>
      <c r="AA12" s="162"/>
      <c r="AB12" s="162"/>
    </row>
    <row r="13" spans="1:28">
      <c r="A13" s="158"/>
      <c r="B13" s="158"/>
      <c r="C13" s="158"/>
      <c r="D13" s="158"/>
      <c r="E13" s="158"/>
      <c r="F13" s="158"/>
      <c r="G13" s="158"/>
      <c r="H13" s="159"/>
      <c r="I13" s="158"/>
      <c r="J13" s="158"/>
      <c r="K13" s="158"/>
      <c r="L13" s="158"/>
      <c r="M13" s="158"/>
      <c r="N13" s="158"/>
      <c r="O13" s="158"/>
      <c r="P13" s="158"/>
      <c r="Q13" s="160">
        <f>SUM(I13:P13)</f>
        <v>0</v>
      </c>
      <c r="R13" s="162"/>
      <c r="S13" s="162"/>
      <c r="T13" s="515" t="b">
        <v>0</v>
      </c>
      <c r="U13" s="162"/>
      <c r="V13" s="162"/>
      <c r="W13" s="162"/>
      <c r="X13" s="162"/>
      <c r="Y13" s="162"/>
      <c r="Z13" s="162"/>
      <c r="AA13" s="162"/>
      <c r="AB13" s="162"/>
    </row>
    <row r="14" spans="1:28">
      <c r="A14" s="164" t="s">
        <v>19</v>
      </c>
      <c r="B14" s="165"/>
      <c r="C14" s="165"/>
      <c r="D14" s="165"/>
      <c r="E14" s="164"/>
      <c r="F14" s="165"/>
      <c r="G14" s="165"/>
      <c r="H14" s="165"/>
      <c r="I14" s="164">
        <f>SUM(I7:I13)</f>
        <v>0</v>
      </c>
      <c r="J14" s="164">
        <f>SUM(J7:J13)</f>
        <v>0</v>
      </c>
      <c r="K14" s="164">
        <f>SUM(K7:K13)</f>
        <v>0</v>
      </c>
      <c r="L14" s="164">
        <f>SUM(L7:L13)</f>
        <v>0</v>
      </c>
      <c r="M14" s="164">
        <f>SUM(M7:M13)</f>
        <v>53</v>
      </c>
      <c r="N14" s="164">
        <f>SUM(N7:N13)</f>
        <v>646</v>
      </c>
      <c r="O14" s="164">
        <f>SUM(O7:O13)</f>
        <v>237</v>
      </c>
      <c r="P14" s="164">
        <f>SUM(P7:P13)</f>
        <v>30</v>
      </c>
      <c r="Q14" s="164">
        <f>SUM(Q7:Q13)</f>
        <v>966</v>
      </c>
      <c r="R14" s="165"/>
      <c r="S14" s="165"/>
      <c r="T14" s="165"/>
      <c r="U14" s="165"/>
      <c r="V14" s="162"/>
      <c r="W14" s="165"/>
      <c r="X14" s="162"/>
      <c r="Y14" s="165"/>
      <c r="Z14" s="165"/>
      <c r="AA14" s="165"/>
      <c r="AB14" s="165"/>
    </row>
  </sheetData>
  <mergeCells count="8">
    <mergeCell ref="R5:Y5"/>
    <mergeCell ref="B1:C1"/>
    <mergeCell ref="E1:E3"/>
    <mergeCell ref="F1:L3"/>
    <mergeCell ref="B2:C2"/>
    <mergeCell ref="B3:C3"/>
    <mergeCell ref="A5:F5"/>
    <mergeCell ref="I5:Q5"/>
  </mergeCells>
  <conditionalFormatting sqref="Z14">
    <cfRule type="containsText" dxfId="3246" priority="4" operator="containsText" text="Terminal 1">
      <formula>NOT(ISERROR(SEARCH("Terminal 1",Z14)))</formula>
    </cfRule>
    <cfRule type="containsText" dxfId="3245" priority="5" operator="containsText" text="OSCC">
      <formula>NOT(ISERROR(SEARCH("OSCC",Z14)))</formula>
    </cfRule>
    <cfRule type="containsText" dxfId="3244" priority="6" operator="containsText" text="GPC">
      <formula>NOT(ISERROR(SEARCH("GPC",Z14)))</formula>
    </cfRule>
    <cfRule type="containsText" dxfId="3243" priority="7" operator="containsText" text="Helsinki">
      <formula>NOT(ISERROR(SEARCH("Helsinki",Z14)))</formula>
    </cfRule>
  </conditionalFormatting>
  <conditionalFormatting sqref="W7:W13">
    <cfRule type="cellIs" dxfId="3242" priority="1" operator="equal">
      <formula>"LAST"</formula>
    </cfRule>
    <cfRule type="cellIs" dxfId="3241" priority="2" operator="equal">
      <formula>"FIRST"</formula>
    </cfRule>
    <cfRule type="cellIs" dxfId="3240" priority="3" operator="equal">
      <formula>"MIDDLE"</formula>
    </cfRule>
  </conditionalFormatting>
  <dataValidations count="2">
    <dataValidation type="list" allowBlank="1" showInputMessage="1" showErrorMessage="1" sqref="W7:W13" xr:uid="{13F8B202-14BA-421B-83EE-450AEE6752F0}">
      <formula1>"FIRST, MIDDLE, LAST"</formula1>
    </dataValidation>
    <dataValidation type="list" showInputMessage="1" showErrorMessage="1" sqref="Z14" xr:uid="{F7AA58C1-405A-4196-BE54-16EDCED48A64}">
      <formula1>"GPC, OSCC, Terminal 1, Helsinki"</formula1>
    </dataValidation>
  </dataValidation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4B4A-66F0-4297-BAC6-E166E681A861}">
  <sheetPr>
    <tabColor rgb="FF00B050"/>
  </sheetPr>
  <dimension ref="A1:AB13"/>
  <sheetViews>
    <sheetView workbookViewId="0">
      <selection activeCell="O7" sqref="O7"/>
    </sheetView>
  </sheetViews>
  <sheetFormatPr defaultRowHeight="15"/>
  <cols>
    <col min="1" max="1" width="3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793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61</v>
      </c>
      <c r="B3" s="158" t="s">
        <v>49</v>
      </c>
      <c r="C3" s="207" t="s">
        <v>794</v>
      </c>
      <c r="D3" s="158" t="s">
        <v>51</v>
      </c>
      <c r="E3" s="158" t="s">
        <v>795</v>
      </c>
      <c r="F3" s="236">
        <v>12.3</v>
      </c>
      <c r="G3" s="628">
        <v>118826</v>
      </c>
      <c r="H3" s="159" t="s">
        <v>519</v>
      </c>
      <c r="I3" s="158"/>
      <c r="J3" s="158"/>
      <c r="K3" s="158"/>
      <c r="L3" s="158"/>
      <c r="M3" s="158">
        <v>54</v>
      </c>
      <c r="N3" s="158">
        <v>27</v>
      </c>
      <c r="O3" s="158">
        <v>27</v>
      </c>
      <c r="P3" s="217">
        <v>53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696</v>
      </c>
      <c r="Y3" s="162"/>
      <c r="Z3" s="162">
        <v>1019468</v>
      </c>
      <c r="AA3" s="162"/>
      <c r="AB3" s="162"/>
    </row>
    <row r="4" spans="1:28" ht="24">
      <c r="A4" s="158" t="s">
        <v>63</v>
      </c>
      <c r="B4" s="158" t="s">
        <v>49</v>
      </c>
      <c r="C4" s="207" t="s">
        <v>796</v>
      </c>
      <c r="D4" s="158" t="s">
        <v>51</v>
      </c>
      <c r="E4" s="158" t="s">
        <v>795</v>
      </c>
      <c r="F4" s="236">
        <v>12.3</v>
      </c>
      <c r="G4" s="628">
        <v>118827</v>
      </c>
      <c r="H4" s="159" t="s">
        <v>519</v>
      </c>
      <c r="I4" s="158"/>
      <c r="J4" s="158"/>
      <c r="K4" s="158"/>
      <c r="L4" s="158"/>
      <c r="M4" s="158">
        <v>80</v>
      </c>
      <c r="N4" s="158">
        <v>27</v>
      </c>
      <c r="O4" s="158">
        <v>54</v>
      </c>
      <c r="P4" s="158">
        <v>0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696</v>
      </c>
      <c r="Y4" s="162"/>
      <c r="Z4" s="162">
        <v>1019469</v>
      </c>
      <c r="AA4" s="162"/>
      <c r="AB4" s="162"/>
    </row>
    <row r="5" spans="1:28" ht="24">
      <c r="A5" s="158" t="s">
        <v>588</v>
      </c>
      <c r="B5" s="158" t="s">
        <v>66</v>
      </c>
      <c r="C5" s="207" t="s">
        <v>797</v>
      </c>
      <c r="D5" s="158" t="s">
        <v>338</v>
      </c>
      <c r="E5" s="158" t="s">
        <v>774</v>
      </c>
      <c r="F5" s="236">
        <v>12.3</v>
      </c>
      <c r="G5" s="628">
        <v>118828</v>
      </c>
      <c r="H5" s="159" t="s">
        <v>587</v>
      </c>
      <c r="I5" s="158"/>
      <c r="J5" s="158"/>
      <c r="K5" s="158"/>
      <c r="L5" s="158"/>
      <c r="M5" s="158">
        <v>161</v>
      </c>
      <c r="N5" s="158"/>
      <c r="O5" s="158"/>
      <c r="P5" s="158"/>
      <c r="Q5" s="160">
        <f>SUM(I5:P5)</f>
        <v>161</v>
      </c>
      <c r="R5" s="514" t="s">
        <v>31</v>
      </c>
      <c r="S5" s="516" t="s">
        <v>32</v>
      </c>
      <c r="T5" s="653" t="b">
        <v>1</v>
      </c>
      <c r="U5" s="205" t="s">
        <v>653</v>
      </c>
      <c r="V5" s="162" t="s">
        <v>53</v>
      </c>
      <c r="W5" s="162"/>
      <c r="X5" s="162" t="s">
        <v>673</v>
      </c>
      <c r="Y5" s="162"/>
      <c r="Z5" s="162">
        <v>1019470</v>
      </c>
      <c r="AA5" s="162"/>
      <c r="AB5" s="162"/>
    </row>
    <row r="6" spans="1:28" ht="24">
      <c r="A6" s="158" t="s">
        <v>798</v>
      </c>
      <c r="B6" s="158" t="s">
        <v>66</v>
      </c>
      <c r="C6" s="207" t="s">
        <v>799</v>
      </c>
      <c r="D6" s="158" t="s">
        <v>338</v>
      </c>
      <c r="E6" s="158" t="s">
        <v>774</v>
      </c>
      <c r="F6" s="236">
        <v>12.3</v>
      </c>
      <c r="G6" s="628">
        <v>118829</v>
      </c>
      <c r="H6" s="159" t="s">
        <v>587</v>
      </c>
      <c r="I6" s="158"/>
      <c r="J6" s="158"/>
      <c r="K6" s="158"/>
      <c r="L6" s="158"/>
      <c r="M6" s="158">
        <v>39</v>
      </c>
      <c r="N6" s="158">
        <v>53</v>
      </c>
      <c r="O6" s="158">
        <v>67</v>
      </c>
      <c r="P6" s="158"/>
      <c r="Q6" s="160">
        <f>SUM(I6:P6)</f>
        <v>159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/>
      <c r="X6" s="162" t="s">
        <v>673</v>
      </c>
      <c r="Y6" s="162"/>
      <c r="Z6" s="162">
        <v>1019471</v>
      </c>
      <c r="AA6" s="162"/>
      <c r="AB6" s="162"/>
    </row>
    <row r="7" spans="1:28" ht="24">
      <c r="A7" s="497" t="s">
        <v>800</v>
      </c>
      <c r="B7" s="158" t="s">
        <v>66</v>
      </c>
      <c r="C7" s="207" t="s">
        <v>801</v>
      </c>
      <c r="D7" s="158" t="s">
        <v>802</v>
      </c>
      <c r="E7" s="158" t="s">
        <v>803</v>
      </c>
      <c r="F7" s="236">
        <v>11.3</v>
      </c>
      <c r="G7" s="628">
        <v>118830</v>
      </c>
      <c r="H7" s="159" t="s">
        <v>587</v>
      </c>
      <c r="I7" s="158"/>
      <c r="J7" s="158"/>
      <c r="K7" s="158"/>
      <c r="L7" s="158"/>
      <c r="M7" s="497">
        <v>111</v>
      </c>
      <c r="N7" s="158">
        <v>27</v>
      </c>
      <c r="O7" s="158"/>
      <c r="P7" s="158"/>
      <c r="Q7" s="160">
        <f>SUM(I7:P7)</f>
        <v>138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/>
      <c r="X7" s="162" t="s">
        <v>370</v>
      </c>
      <c r="Y7" s="162"/>
      <c r="Z7" s="162">
        <v>1019472</v>
      </c>
      <c r="AA7" s="162"/>
      <c r="AB7" s="162"/>
    </row>
    <row r="8" spans="1:28">
      <c r="A8" s="164" t="s">
        <v>19</v>
      </c>
      <c r="B8" s="165"/>
      <c r="C8" s="165"/>
      <c r="D8" s="165"/>
      <c r="E8" s="164"/>
      <c r="F8" s="165"/>
      <c r="G8" s="165"/>
      <c r="H8" s="165"/>
      <c r="I8" s="164">
        <f>SUM(I3:I7)</f>
        <v>0</v>
      </c>
      <c r="J8" s="164">
        <f>SUM(J3:J7)</f>
        <v>0</v>
      </c>
      <c r="K8" s="164">
        <f>SUM(K3:K7)</f>
        <v>0</v>
      </c>
      <c r="L8" s="164">
        <f>SUM(L3:L7)</f>
        <v>0</v>
      </c>
      <c r="M8" s="164">
        <f>SUM(M3:M7)</f>
        <v>445</v>
      </c>
      <c r="N8" s="164">
        <f>SUM(N3:N7)</f>
        <v>134</v>
      </c>
      <c r="O8" s="164">
        <f>SUM(O3:O7)</f>
        <v>148</v>
      </c>
      <c r="P8" s="164">
        <f>SUM(P3:P7)</f>
        <v>53</v>
      </c>
      <c r="Q8" s="164">
        <f>SUM(Q3:Q7)</f>
        <v>780</v>
      </c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</row>
    <row r="10" spans="1:28">
      <c r="A10" s="240" t="s">
        <v>35</v>
      </c>
      <c r="B10" s="734" t="s">
        <v>36</v>
      </c>
      <c r="C10" s="734"/>
      <c r="D10" s="237"/>
      <c r="E10" s="735" t="s">
        <v>37</v>
      </c>
      <c r="F10" s="736"/>
      <c r="G10" s="736"/>
      <c r="H10" s="736"/>
      <c r="I10" s="736"/>
      <c r="J10" s="736"/>
      <c r="K10" s="736"/>
      <c r="L10" s="736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8">
      <c r="A11" s="241" t="s">
        <v>38</v>
      </c>
      <c r="B11" s="737" t="s">
        <v>39</v>
      </c>
      <c r="C11" s="737"/>
      <c r="D11" s="237"/>
      <c r="E11" s="735"/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2" t="s">
        <v>40</v>
      </c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 ht="19.5" customHeight="1">
      <c r="A13" s="223" t="s">
        <v>41</v>
      </c>
      <c r="B13" s="225"/>
      <c r="C13" s="224"/>
      <c r="D13" s="230"/>
      <c r="E13" s="226"/>
      <c r="F13" s="227"/>
      <c r="G13" s="227"/>
      <c r="H13" s="228"/>
      <c r="I13" s="229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</row>
  </sheetData>
  <mergeCells count="8">
    <mergeCell ref="A1:F1"/>
    <mergeCell ref="I1:Q1"/>
    <mergeCell ref="R1:Y1"/>
    <mergeCell ref="B10:C10"/>
    <mergeCell ref="E10:E12"/>
    <mergeCell ref="F10:L12"/>
    <mergeCell ref="B11:C11"/>
    <mergeCell ref="B12:C12"/>
  </mergeCells>
  <conditionalFormatting sqref="Z8">
    <cfRule type="containsText" dxfId="2665" priority="7" operator="containsText" text="Terminal 1">
      <formula>NOT(ISERROR(SEARCH("Terminal 1",Z8)))</formula>
    </cfRule>
    <cfRule type="containsText" dxfId="2664" priority="8" operator="containsText" text="OSCC">
      <formula>NOT(ISERROR(SEARCH("OSCC",Z8)))</formula>
    </cfRule>
    <cfRule type="containsText" dxfId="2663" priority="9" operator="containsText" text="GPC">
      <formula>NOT(ISERROR(SEARCH("GPC",Z8)))</formula>
    </cfRule>
    <cfRule type="containsText" dxfId="2662" priority="10" operator="containsText" text="Helsinki">
      <formula>NOT(ISERROR(SEARCH("Helsinki",Z8)))</formula>
    </cfRule>
  </conditionalFormatting>
  <conditionalFormatting sqref="W3:W7">
    <cfRule type="cellIs" dxfId="2661" priority="4" operator="equal">
      <formula>"LAST"</formula>
    </cfRule>
    <cfRule type="cellIs" dxfId="2660" priority="5" operator="equal">
      <formula>"FIRST"</formula>
    </cfRule>
    <cfRule type="cellIs" dxfId="2659" priority="6" operator="equal">
      <formula>"MIDDLE"</formula>
    </cfRule>
  </conditionalFormatting>
  <dataValidations count="2">
    <dataValidation type="list" allowBlank="1" showInputMessage="1" showErrorMessage="1" sqref="W3:W7" xr:uid="{1953D939-7B90-410E-AFDD-57149320F446}">
      <formula1>"FIRST, MIDDLE, LAST"</formula1>
    </dataValidation>
    <dataValidation type="list" showInputMessage="1" showErrorMessage="1" sqref="Z8" xr:uid="{C55EE846-A796-40D4-98B5-EE9369CA0532}">
      <formula1>"GPC, OSCC, Terminal 1, Helsinki"</formula1>
    </dataValidation>
  </dataValidation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6954-8A8C-4178-9917-D937276A565D}">
  <sheetPr>
    <tabColor rgb="FF00B050"/>
  </sheetPr>
  <dimension ref="A1:AB29"/>
  <sheetViews>
    <sheetView workbookViewId="0">
      <selection activeCell="M7" sqref="M7"/>
    </sheetView>
  </sheetViews>
  <sheetFormatPr defaultRowHeight="15"/>
  <cols>
    <col min="1" max="1" width="15" bestFit="1" customWidth="1"/>
    <col min="2" max="2" width="12.140625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304</v>
      </c>
      <c r="B3" s="158" t="s">
        <v>66</v>
      </c>
      <c r="C3" s="207" t="s">
        <v>804</v>
      </c>
      <c r="D3" s="158" t="s">
        <v>805</v>
      </c>
      <c r="E3" s="244" t="s">
        <v>806</v>
      </c>
      <c r="F3" s="236">
        <v>12.5</v>
      </c>
      <c r="G3" s="628">
        <v>118811</v>
      </c>
      <c r="H3" s="159" t="s">
        <v>519</v>
      </c>
      <c r="I3" s="158"/>
      <c r="J3" s="158"/>
      <c r="K3" s="158"/>
      <c r="L3" s="158"/>
      <c r="M3" s="158"/>
      <c r="N3" s="207">
        <v>135</v>
      </c>
      <c r="O3" s="207">
        <v>26</v>
      </c>
      <c r="P3" s="158"/>
      <c r="Q3" s="160">
        <f>SUM(I3:P3)</f>
        <v>161</v>
      </c>
      <c r="R3" s="514" t="s">
        <v>31</v>
      </c>
      <c r="S3" s="516" t="s">
        <v>32</v>
      </c>
      <c r="T3" s="653" t="b">
        <v>1</v>
      </c>
      <c r="U3" s="205" t="s">
        <v>653</v>
      </c>
      <c r="V3" s="162" t="s">
        <v>59</v>
      </c>
      <c r="W3" s="162" t="s">
        <v>60</v>
      </c>
      <c r="X3" s="162" t="s">
        <v>696</v>
      </c>
      <c r="Y3" s="162"/>
      <c r="Z3" s="162">
        <v>1019429</v>
      </c>
      <c r="AA3" s="162"/>
      <c r="AB3" s="162"/>
    </row>
    <row r="4" spans="1:28" ht="24">
      <c r="A4" s="158" t="s">
        <v>788</v>
      </c>
      <c r="B4" s="158" t="s">
        <v>66</v>
      </c>
      <c r="C4" s="207" t="s">
        <v>807</v>
      </c>
      <c r="D4" s="158" t="s">
        <v>805</v>
      </c>
      <c r="E4" s="244" t="s">
        <v>806</v>
      </c>
      <c r="F4" s="236">
        <v>12.5</v>
      </c>
      <c r="G4" s="628">
        <v>118812</v>
      </c>
      <c r="H4" s="159" t="s">
        <v>519</v>
      </c>
      <c r="I4" s="158"/>
      <c r="J4" s="158"/>
      <c r="K4" s="158"/>
      <c r="L4" s="158"/>
      <c r="M4" s="158"/>
      <c r="N4" s="207">
        <v>135</v>
      </c>
      <c r="O4" s="207">
        <v>26</v>
      </c>
      <c r="P4" s="158"/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59</v>
      </c>
      <c r="W4" s="162" t="s">
        <v>60</v>
      </c>
      <c r="X4" s="162" t="s">
        <v>696</v>
      </c>
      <c r="Y4" s="162"/>
      <c r="Z4" s="162">
        <v>1019430</v>
      </c>
      <c r="AA4" s="162"/>
      <c r="AB4" s="162"/>
    </row>
    <row r="5" spans="1:28" ht="24">
      <c r="A5" s="158" t="s">
        <v>798</v>
      </c>
      <c r="B5" s="158" t="s">
        <v>66</v>
      </c>
      <c r="C5" s="207" t="s">
        <v>808</v>
      </c>
      <c r="D5" s="158" t="s">
        <v>809</v>
      </c>
      <c r="E5" s="244" t="s">
        <v>810</v>
      </c>
      <c r="F5" s="236">
        <v>12.8</v>
      </c>
      <c r="G5" s="628">
        <v>118813</v>
      </c>
      <c r="H5" s="159" t="s">
        <v>519</v>
      </c>
      <c r="I5" s="158"/>
      <c r="J5" s="158"/>
      <c r="K5" s="158"/>
      <c r="L5" s="158"/>
      <c r="M5" s="158"/>
      <c r="N5" s="158">
        <v>27</v>
      </c>
      <c r="O5" s="158">
        <v>107</v>
      </c>
      <c r="P5" s="158">
        <v>27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54</v>
      </c>
      <c r="X5" s="162" t="s">
        <v>696</v>
      </c>
      <c r="Y5" s="162"/>
      <c r="Z5" s="162">
        <v>1019432</v>
      </c>
      <c r="AA5" s="162"/>
      <c r="AB5" s="162"/>
    </row>
    <row r="6" spans="1:28" ht="24">
      <c r="A6" s="158" t="s">
        <v>304</v>
      </c>
      <c r="B6" s="158" t="s">
        <v>66</v>
      </c>
      <c r="C6" s="207" t="s">
        <v>811</v>
      </c>
      <c r="D6" s="158" t="s">
        <v>809</v>
      </c>
      <c r="E6" s="244" t="s">
        <v>810</v>
      </c>
      <c r="F6" s="236">
        <v>12.8</v>
      </c>
      <c r="G6" s="628">
        <v>118814</v>
      </c>
      <c r="H6" s="159" t="s">
        <v>519</v>
      </c>
      <c r="I6" s="158"/>
      <c r="J6" s="158"/>
      <c r="K6" s="158"/>
      <c r="L6" s="158"/>
      <c r="M6" s="207">
        <v>54</v>
      </c>
      <c r="N6" s="158">
        <v>81</v>
      </c>
      <c r="O6" s="158">
        <v>26</v>
      </c>
      <c r="P6" s="158"/>
      <c r="Q6" s="160">
        <f>SUM(I6:P6)</f>
        <v>161</v>
      </c>
      <c r="R6" s="514" t="s">
        <v>31</v>
      </c>
      <c r="S6" s="516" t="s">
        <v>32</v>
      </c>
      <c r="T6" s="653" t="b">
        <v>1</v>
      </c>
      <c r="U6" s="205" t="s">
        <v>653</v>
      </c>
      <c r="V6" s="162" t="s">
        <v>53</v>
      </c>
      <c r="W6" s="162" t="s">
        <v>54</v>
      </c>
      <c r="X6" s="162" t="s">
        <v>696</v>
      </c>
      <c r="Y6" s="162"/>
      <c r="Z6" s="162">
        <v>1019433</v>
      </c>
      <c r="AA6" s="162"/>
      <c r="AB6" s="162"/>
    </row>
    <row r="7" spans="1:28" ht="24">
      <c r="A7" s="158" t="s">
        <v>698</v>
      </c>
      <c r="B7" s="158" t="s">
        <v>699</v>
      </c>
      <c r="C7" s="207" t="s">
        <v>812</v>
      </c>
      <c r="D7" s="158" t="s">
        <v>813</v>
      </c>
      <c r="E7" s="158" t="s">
        <v>814</v>
      </c>
      <c r="F7" s="236">
        <v>12.8</v>
      </c>
      <c r="G7" s="628">
        <v>118815</v>
      </c>
      <c r="H7" s="159" t="s">
        <v>560</v>
      </c>
      <c r="I7" s="158"/>
      <c r="J7" s="158"/>
      <c r="K7" s="158"/>
      <c r="L7" s="158"/>
      <c r="M7" s="207">
        <v>107</v>
      </c>
      <c r="N7" s="158">
        <v>54</v>
      </c>
      <c r="O7" s="158"/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54</v>
      </c>
      <c r="X7" s="162" t="s">
        <v>696</v>
      </c>
      <c r="Y7" s="162"/>
      <c r="Z7" s="162">
        <v>1019434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662"/>
      <c r="O8" s="662"/>
      <c r="P8" s="663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245" t="s">
        <v>682</v>
      </c>
      <c r="B9" s="245" t="s">
        <v>49</v>
      </c>
      <c r="C9" s="245" t="s">
        <v>723</v>
      </c>
      <c r="D9" s="245"/>
      <c r="E9" s="245"/>
      <c r="F9" s="306"/>
      <c r="G9" s="644"/>
      <c r="H9" s="246"/>
      <c r="I9" s="245"/>
      <c r="J9" s="245"/>
      <c r="K9" s="245"/>
      <c r="L9" s="245"/>
      <c r="M9" s="245"/>
      <c r="N9" s="245"/>
      <c r="O9" s="245"/>
      <c r="P9" s="245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161</v>
      </c>
      <c r="N10" s="164">
        <f>SUM(N3:N9)</f>
        <v>432</v>
      </c>
      <c r="O10" s="164">
        <f>SUM(O3:O9)</f>
        <v>185</v>
      </c>
      <c r="P10" s="164">
        <f>SUM(P3:P9)</f>
        <v>27</v>
      </c>
      <c r="Q10" s="164">
        <f>SUM(Q3:Q9)</f>
        <v>805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658" priority="7" operator="containsText" text="Terminal 1">
      <formula>NOT(ISERROR(SEARCH("Terminal 1",Z10)))</formula>
    </cfRule>
    <cfRule type="containsText" dxfId="2657" priority="8" operator="containsText" text="OSCC">
      <formula>NOT(ISERROR(SEARCH("OSCC",Z10)))</formula>
    </cfRule>
    <cfRule type="containsText" dxfId="2656" priority="9" operator="containsText" text="GPC">
      <formula>NOT(ISERROR(SEARCH("GPC",Z10)))</formula>
    </cfRule>
    <cfRule type="containsText" dxfId="2655" priority="10" operator="containsText" text="Helsinki">
      <formula>NOT(ISERROR(SEARCH("Helsinki",Z10)))</formula>
    </cfRule>
  </conditionalFormatting>
  <conditionalFormatting sqref="W3:W9">
    <cfRule type="cellIs" dxfId="2654" priority="4" operator="equal">
      <formula>"LAST"</formula>
    </cfRule>
    <cfRule type="cellIs" dxfId="2653" priority="5" operator="equal">
      <formula>"FIRST"</formula>
    </cfRule>
    <cfRule type="cellIs" dxfId="2652" priority="6" operator="equal">
      <formula>"MIDDLE"</formula>
    </cfRule>
  </conditionalFormatting>
  <conditionalFormatting sqref="W18:W24">
    <cfRule type="cellIs" dxfId="2651" priority="1" operator="equal">
      <formula>"LAST"</formula>
    </cfRule>
    <cfRule type="cellIs" dxfId="2650" priority="2" operator="equal">
      <formula>"FIRST"</formula>
    </cfRule>
    <cfRule type="cellIs" dxfId="2649" priority="3" operator="equal">
      <formula>"MIDDLE"</formula>
    </cfRule>
  </conditionalFormatting>
  <dataValidations count="2">
    <dataValidation type="list" allowBlank="1" showInputMessage="1" showErrorMessage="1" sqref="W18:W24 W3:W9" xr:uid="{1F6A9736-2EE5-4F2E-8EC9-5D416B9BDA90}">
      <formula1>"FIRST, MIDDLE, LAST"</formula1>
    </dataValidation>
    <dataValidation type="list" showInputMessage="1" showErrorMessage="1" sqref="Z10 Z25" xr:uid="{2D43DDD0-16CB-48CA-A9BC-FC516CD8F4EE}">
      <formula1>"GPC, OSCC, Terminal 1, Helsinki"</formula1>
    </dataValidation>
  </dataValidation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178A-EA70-4F31-90C4-FEAB8F521668}">
  <sheetPr>
    <tabColor rgb="FFE060B8"/>
  </sheetPr>
  <dimension ref="A1:AB29"/>
  <sheetViews>
    <sheetView workbookViewId="0">
      <selection activeCell="AD3" sqref="AD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815</v>
      </c>
      <c r="D3" s="158" t="s">
        <v>437</v>
      </c>
      <c r="E3" s="158" t="s">
        <v>816</v>
      </c>
      <c r="F3" s="236">
        <v>20.5</v>
      </c>
      <c r="G3" s="628" t="s">
        <v>817</v>
      </c>
      <c r="H3" s="159"/>
      <c r="I3" s="158"/>
      <c r="J3" s="158"/>
      <c r="K3" s="158"/>
      <c r="L3" s="158"/>
      <c r="M3" s="158"/>
      <c r="N3" s="158"/>
      <c r="O3" s="158"/>
      <c r="P3" s="158">
        <v>135</v>
      </c>
      <c r="Q3" s="160">
        <f>SUM(I3:P3)</f>
        <v>135</v>
      </c>
      <c r="R3" s="514" t="s">
        <v>33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92</v>
      </c>
      <c r="Y3" s="162"/>
      <c r="Z3" s="162" t="s">
        <v>818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819</v>
      </c>
      <c r="D4" s="158" t="s">
        <v>756</v>
      </c>
      <c r="E4" s="158" t="s">
        <v>820</v>
      </c>
      <c r="F4" s="236">
        <v>12.3</v>
      </c>
      <c r="G4" s="628" t="s">
        <v>821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92</v>
      </c>
      <c r="Y4" s="162"/>
      <c r="Z4" s="162" t="s">
        <v>822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823</v>
      </c>
      <c r="D5" s="158" t="s">
        <v>225</v>
      </c>
      <c r="E5" s="158" t="s">
        <v>824</v>
      </c>
      <c r="F5" s="236">
        <v>11.3</v>
      </c>
      <c r="G5" s="628" t="s">
        <v>825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/>
      <c r="X5" s="162" t="s">
        <v>256</v>
      </c>
      <c r="Y5" s="162"/>
      <c r="Z5" s="162" t="s">
        <v>826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615</v>
      </c>
      <c r="Q10" s="164">
        <f>SUM(Q3:Q9)</f>
        <v>615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648" priority="7" operator="containsText" text="Terminal 1">
      <formula>NOT(ISERROR(SEARCH("Terminal 1",Z10)))</formula>
    </cfRule>
    <cfRule type="containsText" dxfId="2647" priority="8" operator="containsText" text="OSCC">
      <formula>NOT(ISERROR(SEARCH("OSCC",Z10)))</formula>
    </cfRule>
    <cfRule type="containsText" dxfId="2646" priority="9" operator="containsText" text="GPC">
      <formula>NOT(ISERROR(SEARCH("GPC",Z10)))</formula>
    </cfRule>
    <cfRule type="containsText" dxfId="2645" priority="10" operator="containsText" text="Helsinki">
      <formula>NOT(ISERROR(SEARCH("Helsinki",Z10)))</formula>
    </cfRule>
  </conditionalFormatting>
  <conditionalFormatting sqref="W3:W9">
    <cfRule type="cellIs" dxfId="2644" priority="4" operator="equal">
      <formula>"LAST"</formula>
    </cfRule>
    <cfRule type="cellIs" dxfId="2643" priority="5" operator="equal">
      <formula>"FIRST"</formula>
    </cfRule>
    <cfRule type="cellIs" dxfId="2642" priority="6" operator="equal">
      <formula>"MIDDLE"</formula>
    </cfRule>
  </conditionalFormatting>
  <conditionalFormatting sqref="W18:W24">
    <cfRule type="cellIs" dxfId="2641" priority="1" operator="equal">
      <formula>"LAST"</formula>
    </cfRule>
    <cfRule type="cellIs" dxfId="2640" priority="2" operator="equal">
      <formula>"FIRST"</formula>
    </cfRule>
    <cfRule type="cellIs" dxfId="2639" priority="3" operator="equal">
      <formula>"MIDDLE"</formula>
    </cfRule>
  </conditionalFormatting>
  <dataValidations count="2">
    <dataValidation type="list" allowBlank="1" showInputMessage="1" showErrorMessage="1" sqref="W3:W9 W18:W24" xr:uid="{163DF18B-B915-4829-A301-3F9026B7F524}">
      <formula1>"FIRST, MIDDLE, LAST"</formula1>
    </dataValidation>
    <dataValidation type="list" showInputMessage="1" showErrorMessage="1" sqref="Z10 Z25" xr:uid="{3944CF49-1FD2-4B80-B64B-5A341189040A}">
      <formula1>"GPC, OSCC, Terminal 1, Helsinki"</formula1>
    </dataValidation>
  </dataValidation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440AA-F866-4C48-B662-B9EDDD0ABFDA}">
  <sheetPr>
    <tabColor rgb="FF00B050"/>
  </sheetPr>
  <dimension ref="A1:AB29"/>
  <sheetViews>
    <sheetView workbookViewId="0">
      <selection activeCell="AB8" sqref="AB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827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304</v>
      </c>
      <c r="B3" s="158" t="s">
        <v>66</v>
      </c>
      <c r="C3" s="158" t="s">
        <v>828</v>
      </c>
      <c r="D3" s="158" t="s">
        <v>756</v>
      </c>
      <c r="E3" s="158" t="s">
        <v>820</v>
      </c>
      <c r="F3" s="236">
        <v>12.3</v>
      </c>
      <c r="G3" s="628">
        <v>118789</v>
      </c>
      <c r="H3" s="159" t="s">
        <v>519</v>
      </c>
      <c r="I3" s="158"/>
      <c r="J3" s="158"/>
      <c r="K3" s="158"/>
      <c r="L3" s="158"/>
      <c r="M3" s="158"/>
      <c r="N3" s="207">
        <v>54</v>
      </c>
      <c r="O3" s="207">
        <v>52</v>
      </c>
      <c r="P3" s="207">
        <v>28</v>
      </c>
      <c r="Q3" s="160">
        <f>SUM(I3:P3)</f>
        <v>134</v>
      </c>
      <c r="R3" s="514" t="s">
        <v>31</v>
      </c>
      <c r="S3" s="516" t="s">
        <v>32</v>
      </c>
      <c r="T3" s="653" t="b">
        <v>1</v>
      </c>
      <c r="U3" s="205" t="s">
        <v>653</v>
      </c>
      <c r="V3" s="162" t="s">
        <v>53</v>
      </c>
      <c r="W3" s="162" t="s">
        <v>54</v>
      </c>
      <c r="X3" s="162" t="s">
        <v>829</v>
      </c>
      <c r="Y3" s="162"/>
      <c r="Z3" s="162">
        <v>1019400</v>
      </c>
      <c r="AA3" s="162"/>
      <c r="AB3" s="162"/>
    </row>
    <row r="4" spans="1:28" ht="24">
      <c r="A4" s="158" t="s">
        <v>552</v>
      </c>
      <c r="B4" s="158" t="s">
        <v>66</v>
      </c>
      <c r="C4" s="158" t="s">
        <v>830</v>
      </c>
      <c r="D4" s="158" t="s">
        <v>756</v>
      </c>
      <c r="E4" s="158" t="s">
        <v>820</v>
      </c>
      <c r="F4" s="236">
        <v>12.3</v>
      </c>
      <c r="G4" s="628">
        <v>118790</v>
      </c>
      <c r="H4" s="159" t="s">
        <v>519</v>
      </c>
      <c r="I4" s="158"/>
      <c r="J4" s="158"/>
      <c r="K4" s="158"/>
      <c r="L4" s="158"/>
      <c r="M4" s="207">
        <v>53</v>
      </c>
      <c r="N4" s="207">
        <v>27</v>
      </c>
      <c r="O4" s="207">
        <v>81</v>
      </c>
      <c r="P4" s="158"/>
      <c r="Q4" s="160">
        <f>SUM(I4:P4)</f>
        <v>161</v>
      </c>
      <c r="R4" s="514" t="s">
        <v>31</v>
      </c>
      <c r="S4" s="516" t="s">
        <v>32</v>
      </c>
      <c r="T4" s="653" t="b">
        <v>1</v>
      </c>
      <c r="U4" s="205" t="s">
        <v>653</v>
      </c>
      <c r="V4" s="162" t="s">
        <v>53</v>
      </c>
      <c r="W4" s="162" t="s">
        <v>54</v>
      </c>
      <c r="X4" s="162" t="s">
        <v>829</v>
      </c>
      <c r="Y4" s="162"/>
      <c r="Z4" s="162">
        <v>1019402</v>
      </c>
      <c r="AA4" s="162"/>
      <c r="AB4" s="162"/>
    </row>
    <row r="5" spans="1:28" ht="24">
      <c r="A5" s="158" t="s">
        <v>588</v>
      </c>
      <c r="B5" s="158" t="s">
        <v>192</v>
      </c>
      <c r="C5" s="158" t="s">
        <v>831</v>
      </c>
      <c r="D5" s="158" t="s">
        <v>747</v>
      </c>
      <c r="E5" s="158" t="s">
        <v>832</v>
      </c>
      <c r="F5" s="236">
        <v>11.9</v>
      </c>
      <c r="G5" s="628">
        <v>118791</v>
      </c>
      <c r="H5" s="159" t="s">
        <v>519</v>
      </c>
      <c r="I5" s="158"/>
      <c r="J5" s="158"/>
      <c r="K5" s="158"/>
      <c r="L5" s="158"/>
      <c r="M5" s="158"/>
      <c r="N5" s="207">
        <v>81</v>
      </c>
      <c r="O5" s="207">
        <v>53</v>
      </c>
      <c r="P5" s="158"/>
      <c r="Q5" s="160">
        <f>SUM(I5:P5)</f>
        <v>134</v>
      </c>
      <c r="R5" s="514" t="s">
        <v>31</v>
      </c>
      <c r="S5" s="516" t="s">
        <v>32</v>
      </c>
      <c r="T5" s="653" t="b">
        <v>1</v>
      </c>
      <c r="U5" s="205" t="s">
        <v>653</v>
      </c>
      <c r="V5" s="162" t="s">
        <v>59</v>
      </c>
      <c r="W5" s="162" t="s">
        <v>60</v>
      </c>
      <c r="X5" s="162" t="s">
        <v>730</v>
      </c>
      <c r="Y5" s="162"/>
      <c r="Z5" s="162">
        <v>1019403</v>
      </c>
      <c r="AA5" s="162"/>
      <c r="AB5" s="162"/>
    </row>
    <row r="6" spans="1:28" ht="24">
      <c r="A6" s="158" t="s">
        <v>304</v>
      </c>
      <c r="B6" s="158" t="s">
        <v>192</v>
      </c>
      <c r="C6" s="158" t="s">
        <v>833</v>
      </c>
      <c r="D6" s="158" t="s">
        <v>747</v>
      </c>
      <c r="E6" s="158" t="s">
        <v>832</v>
      </c>
      <c r="F6" s="236">
        <v>11.9</v>
      </c>
      <c r="G6" s="628">
        <v>118792</v>
      </c>
      <c r="H6" s="159" t="s">
        <v>519</v>
      </c>
      <c r="I6" s="158"/>
      <c r="J6" s="158"/>
      <c r="K6" s="158"/>
      <c r="L6" s="207">
        <v>15</v>
      </c>
      <c r="M6" s="158">
        <v>66</v>
      </c>
      <c r="N6" s="207">
        <v>62</v>
      </c>
      <c r="O6" s="207">
        <v>18</v>
      </c>
      <c r="P6" s="158"/>
      <c r="Q6" s="160">
        <f>SUM(I6:P6)</f>
        <v>161</v>
      </c>
      <c r="R6" s="514" t="s">
        <v>31</v>
      </c>
      <c r="S6" s="516" t="s">
        <v>32</v>
      </c>
      <c r="T6" s="653" t="b">
        <v>1</v>
      </c>
      <c r="U6" s="205" t="s">
        <v>653</v>
      </c>
      <c r="V6" s="162" t="s">
        <v>59</v>
      </c>
      <c r="W6" s="162" t="s">
        <v>60</v>
      </c>
      <c r="X6" s="162" t="s">
        <v>730</v>
      </c>
      <c r="Y6" s="162"/>
      <c r="Z6" s="162">
        <v>1019404</v>
      </c>
      <c r="AA6" s="162"/>
      <c r="AB6" s="162"/>
    </row>
    <row r="7" spans="1:28" ht="24">
      <c r="A7" s="158" t="s">
        <v>61</v>
      </c>
      <c r="B7" s="158" t="s">
        <v>192</v>
      </c>
      <c r="C7" s="158" t="s">
        <v>834</v>
      </c>
      <c r="D7" s="158" t="s">
        <v>747</v>
      </c>
      <c r="E7" s="158" t="s">
        <v>832</v>
      </c>
      <c r="F7" s="236">
        <v>11.9</v>
      </c>
      <c r="G7" s="628">
        <v>118793</v>
      </c>
      <c r="H7" s="159" t="s">
        <v>519</v>
      </c>
      <c r="I7" s="158"/>
      <c r="J7" s="158"/>
      <c r="K7" s="158"/>
      <c r="L7" s="207">
        <v>15</v>
      </c>
      <c r="M7" s="158">
        <v>92</v>
      </c>
      <c r="N7" s="207">
        <v>27</v>
      </c>
      <c r="O7" s="158"/>
      <c r="P7" s="158"/>
      <c r="Q7" s="160">
        <f>SUM(I7:P7)</f>
        <v>134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59</v>
      </c>
      <c r="W7" s="162" t="s">
        <v>60</v>
      </c>
      <c r="X7" s="162" t="s">
        <v>730</v>
      </c>
      <c r="Y7" s="162"/>
      <c r="Z7" s="162">
        <v>1019405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/>
      <c r="R8" s="162"/>
      <c r="S8" s="162"/>
      <c r="T8" s="515" t="b">
        <v>0</v>
      </c>
      <c r="U8" s="205" t="s">
        <v>653</v>
      </c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/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30</v>
      </c>
      <c r="M10" s="164">
        <f>SUM(M3:M9)</f>
        <v>211</v>
      </c>
      <c r="N10" s="164">
        <f>SUM(N3:N9)</f>
        <v>251</v>
      </c>
      <c r="O10" s="164">
        <f>SUM(O3:O9)</f>
        <v>204</v>
      </c>
      <c r="P10" s="164">
        <f>SUM(P3:P9)</f>
        <v>28</v>
      </c>
      <c r="Q10" s="164">
        <f>SUM(Q3:Q9)</f>
        <v>724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638" priority="7" operator="containsText" text="Terminal 1">
      <formula>NOT(ISERROR(SEARCH("Terminal 1",Z10)))</formula>
    </cfRule>
    <cfRule type="containsText" dxfId="2637" priority="8" operator="containsText" text="OSCC">
      <formula>NOT(ISERROR(SEARCH("OSCC",Z10)))</formula>
    </cfRule>
    <cfRule type="containsText" dxfId="2636" priority="9" operator="containsText" text="GPC">
      <formula>NOT(ISERROR(SEARCH("GPC",Z10)))</formula>
    </cfRule>
    <cfRule type="containsText" dxfId="2635" priority="10" operator="containsText" text="Helsinki">
      <formula>NOT(ISERROR(SEARCH("Helsinki",Z10)))</formula>
    </cfRule>
  </conditionalFormatting>
  <conditionalFormatting sqref="W3:W9">
    <cfRule type="cellIs" dxfId="2634" priority="4" operator="equal">
      <formula>"LAST"</formula>
    </cfRule>
    <cfRule type="cellIs" dxfId="2633" priority="5" operator="equal">
      <formula>"FIRST"</formula>
    </cfRule>
    <cfRule type="cellIs" dxfId="2632" priority="6" operator="equal">
      <formula>"MIDDLE"</formula>
    </cfRule>
  </conditionalFormatting>
  <conditionalFormatting sqref="W18:W24">
    <cfRule type="cellIs" dxfId="2631" priority="1" operator="equal">
      <formula>"LAST"</formula>
    </cfRule>
    <cfRule type="cellIs" dxfId="2630" priority="2" operator="equal">
      <formula>"FIRST"</formula>
    </cfRule>
    <cfRule type="cellIs" dxfId="2629" priority="3" operator="equal">
      <formula>"MIDDLE"</formula>
    </cfRule>
  </conditionalFormatting>
  <dataValidations count="2">
    <dataValidation type="list" allowBlank="1" showInputMessage="1" showErrorMessage="1" sqref="W18:W24 W3:W9" xr:uid="{361CF759-06C5-42DC-AEEC-C683DFB06F00}">
      <formula1>"FIRST, MIDDLE, LAST"</formula1>
    </dataValidation>
    <dataValidation type="list" showInputMessage="1" showErrorMessage="1" sqref="Z10 Z25" xr:uid="{60239401-F29C-4BEE-9AA2-4E35888A0A43}">
      <formula1>"GPC, OSCC, Terminal 1, Helsinki"</formula1>
    </dataValidation>
  </dataValidation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9DB0C-EF17-4667-A3DA-E36CE17F75ED}">
  <sheetPr>
    <tabColor theme="9"/>
  </sheetPr>
  <dimension ref="A1:AB29"/>
  <sheetViews>
    <sheetView workbookViewId="0">
      <selection activeCell="E6" sqref="E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359</v>
      </c>
      <c r="B3" s="158" t="s">
        <v>360</v>
      </c>
      <c r="C3" s="158" t="s">
        <v>835</v>
      </c>
      <c r="D3" s="158" t="s">
        <v>362</v>
      </c>
      <c r="E3" s="158" t="s">
        <v>836</v>
      </c>
      <c r="F3" s="236" t="s">
        <v>837</v>
      </c>
      <c r="G3" s="628">
        <v>118654</v>
      </c>
      <c r="H3" s="159"/>
      <c r="I3" s="158"/>
      <c r="J3" s="158"/>
      <c r="K3" s="158"/>
      <c r="L3" s="158"/>
      <c r="M3" s="158"/>
      <c r="N3" s="158"/>
      <c r="O3" s="158"/>
      <c r="P3" s="158">
        <v>81</v>
      </c>
      <c r="Q3" s="160">
        <f>SUM(I3:P3)</f>
        <v>81</v>
      </c>
      <c r="R3" s="514" t="s">
        <v>33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673</v>
      </c>
      <c r="Y3" s="162"/>
      <c r="Z3" s="162">
        <v>1019335</v>
      </c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81</v>
      </c>
      <c r="Q10" s="164">
        <f>SUM(Q3:Q9)</f>
        <v>81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628" priority="7" operator="containsText" text="Terminal 1">
      <formula>NOT(ISERROR(SEARCH("Terminal 1",Z10)))</formula>
    </cfRule>
    <cfRule type="containsText" dxfId="2627" priority="8" operator="containsText" text="OSCC">
      <formula>NOT(ISERROR(SEARCH("OSCC",Z10)))</formula>
    </cfRule>
    <cfRule type="containsText" dxfId="2626" priority="9" operator="containsText" text="GPC">
      <formula>NOT(ISERROR(SEARCH("GPC",Z10)))</formula>
    </cfRule>
    <cfRule type="containsText" dxfId="2625" priority="10" operator="containsText" text="Helsinki">
      <formula>NOT(ISERROR(SEARCH("Helsinki",Z10)))</formula>
    </cfRule>
  </conditionalFormatting>
  <conditionalFormatting sqref="W3:W9">
    <cfRule type="cellIs" dxfId="2624" priority="4" operator="equal">
      <formula>"LAST"</formula>
    </cfRule>
    <cfRule type="cellIs" dxfId="2623" priority="5" operator="equal">
      <formula>"FIRST"</formula>
    </cfRule>
    <cfRule type="cellIs" dxfId="2622" priority="6" operator="equal">
      <formula>"MIDDLE"</formula>
    </cfRule>
  </conditionalFormatting>
  <conditionalFormatting sqref="W18:W24">
    <cfRule type="cellIs" dxfId="2621" priority="1" operator="equal">
      <formula>"LAST"</formula>
    </cfRule>
    <cfRule type="cellIs" dxfId="2620" priority="2" operator="equal">
      <formula>"FIRST"</formula>
    </cfRule>
    <cfRule type="cellIs" dxfId="2619" priority="3" operator="equal">
      <formula>"MIDDLE"</formula>
    </cfRule>
  </conditionalFormatting>
  <dataValidations count="2">
    <dataValidation type="list" showInputMessage="1" showErrorMessage="1" sqref="Z10 Z25" xr:uid="{AFC5F7D6-507A-4BB9-8E4A-D31F0026442C}">
      <formula1>"GPC, OSCC, Terminal 1, Helsinki"</formula1>
    </dataValidation>
    <dataValidation type="list" allowBlank="1" showInputMessage="1" showErrorMessage="1" sqref="W3:W9 W18:W24" xr:uid="{1A941EC3-6ABC-4762-84BF-6BD310E9A6CB}">
      <formula1>"FIRST, MIDDLE, LAST"</formula1>
    </dataValidation>
  </dataValidation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94AB-D4F6-439E-BFCB-9EF814FC9D4C}">
  <sheetPr>
    <tabColor rgb="FF0070C0"/>
  </sheetPr>
  <dimension ref="A1:AB14"/>
  <sheetViews>
    <sheetView workbookViewId="0">
      <selection activeCell="G23" sqref="G2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838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283</v>
      </c>
      <c r="B3" s="158" t="s">
        <v>192</v>
      </c>
      <c r="C3" s="207" t="s">
        <v>839</v>
      </c>
      <c r="D3" s="158" t="s">
        <v>194</v>
      </c>
      <c r="E3" s="158" t="s">
        <v>840</v>
      </c>
      <c r="F3" s="236">
        <v>13.6</v>
      </c>
      <c r="G3" s="628">
        <v>118719</v>
      </c>
      <c r="H3" s="159" t="s">
        <v>587</v>
      </c>
      <c r="I3" s="158"/>
      <c r="J3" s="158"/>
      <c r="K3" s="158"/>
      <c r="L3" s="158"/>
      <c r="M3" s="207">
        <v>53</v>
      </c>
      <c r="N3" s="207">
        <v>80</v>
      </c>
      <c r="O3" s="207">
        <v>27</v>
      </c>
      <c r="P3" s="158"/>
      <c r="Q3" s="160">
        <f>SUM(I3:P3)</f>
        <v>160</v>
      </c>
      <c r="R3" s="514" t="s">
        <v>31</v>
      </c>
      <c r="S3" s="516" t="s">
        <v>32</v>
      </c>
      <c r="T3" s="515" t="b">
        <v>0</v>
      </c>
      <c r="U3" s="522" t="s">
        <v>716</v>
      </c>
      <c r="V3" s="162" t="s">
        <v>59</v>
      </c>
      <c r="W3" s="162" t="s">
        <v>54</v>
      </c>
      <c r="X3" s="162" t="s">
        <v>841</v>
      </c>
      <c r="Y3" s="162"/>
      <c r="Z3" s="162">
        <v>1019350</v>
      </c>
      <c r="AA3" s="162"/>
      <c r="AB3" s="162"/>
    </row>
    <row r="4" spans="1:28">
      <c r="A4" s="158" t="s">
        <v>304</v>
      </c>
      <c r="B4" s="158" t="s">
        <v>66</v>
      </c>
      <c r="C4" s="207" t="s">
        <v>842</v>
      </c>
      <c r="D4" s="158" t="s">
        <v>225</v>
      </c>
      <c r="E4" s="158" t="s">
        <v>843</v>
      </c>
      <c r="F4" s="236">
        <v>11.3</v>
      </c>
      <c r="G4" s="628">
        <v>118720</v>
      </c>
      <c r="H4" s="159" t="s">
        <v>587</v>
      </c>
      <c r="I4" s="158"/>
      <c r="J4" s="158"/>
      <c r="K4" s="158"/>
      <c r="L4" s="158"/>
      <c r="M4" s="207">
        <v>80</v>
      </c>
      <c r="N4" s="158"/>
      <c r="O4" s="207">
        <v>80</v>
      </c>
      <c r="P4" s="158"/>
      <c r="Q4" s="160">
        <f>SUM(I4:P4)</f>
        <v>160</v>
      </c>
      <c r="R4" s="514" t="s">
        <v>31</v>
      </c>
      <c r="S4" s="516" t="s">
        <v>32</v>
      </c>
      <c r="T4" s="653" t="b">
        <v>1</v>
      </c>
      <c r="U4" s="205" t="s">
        <v>653</v>
      </c>
      <c r="V4" s="162" t="s">
        <v>53</v>
      </c>
      <c r="W4" s="162" t="s">
        <v>60</v>
      </c>
      <c r="X4" s="162" t="s">
        <v>659</v>
      </c>
      <c r="Y4" s="162"/>
      <c r="Z4" s="162">
        <v>1019351</v>
      </c>
      <c r="AA4" s="162"/>
      <c r="AB4" s="162"/>
    </row>
    <row r="5" spans="1:28">
      <c r="A5" s="158" t="s">
        <v>178</v>
      </c>
      <c r="B5" s="158" t="s">
        <v>66</v>
      </c>
      <c r="C5" s="207" t="s">
        <v>844</v>
      </c>
      <c r="D5" s="158" t="s">
        <v>225</v>
      </c>
      <c r="E5" s="158" t="s">
        <v>843</v>
      </c>
      <c r="F5" s="236">
        <v>11.3</v>
      </c>
      <c r="G5" s="628">
        <v>118721</v>
      </c>
      <c r="H5" s="159" t="s">
        <v>587</v>
      </c>
      <c r="I5" s="158"/>
      <c r="J5" s="158"/>
      <c r="K5" s="158"/>
      <c r="L5" s="158"/>
      <c r="M5" s="207">
        <v>77</v>
      </c>
      <c r="N5" s="207">
        <v>80</v>
      </c>
      <c r="O5" s="158"/>
      <c r="P5" s="158"/>
      <c r="Q5" s="160">
        <f>SUM(I5:P5)</f>
        <v>157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60</v>
      </c>
      <c r="X5" s="162" t="s">
        <v>659</v>
      </c>
      <c r="Y5" s="162"/>
      <c r="Z5" s="162">
        <v>1019352</v>
      </c>
      <c r="AA5" s="162"/>
      <c r="AB5" s="162"/>
    </row>
    <row r="6" spans="1:28" ht="24">
      <c r="A6" s="158" t="s">
        <v>191</v>
      </c>
      <c r="B6" s="158" t="s">
        <v>192</v>
      </c>
      <c r="C6" s="207" t="s">
        <v>845</v>
      </c>
      <c r="D6" s="158" t="s">
        <v>194</v>
      </c>
      <c r="E6" s="158" t="s">
        <v>840</v>
      </c>
      <c r="F6" s="236">
        <v>13.6</v>
      </c>
      <c r="G6" s="628">
        <v>118723</v>
      </c>
      <c r="H6" s="665" t="s">
        <v>587</v>
      </c>
      <c r="I6" s="158"/>
      <c r="J6" s="158"/>
      <c r="K6" s="158"/>
      <c r="L6" s="158"/>
      <c r="M6" s="158"/>
      <c r="N6" s="207">
        <v>80</v>
      </c>
      <c r="O6" s="207">
        <v>81</v>
      </c>
      <c r="P6" s="158"/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522" t="s">
        <v>716</v>
      </c>
      <c r="V6" s="162" t="s">
        <v>59</v>
      </c>
      <c r="W6" s="162" t="s">
        <v>54</v>
      </c>
      <c r="X6" s="162" t="s">
        <v>841</v>
      </c>
      <c r="Y6" s="162"/>
      <c r="Z6" s="162">
        <v>1019353</v>
      </c>
      <c r="AA6" s="162"/>
      <c r="AB6" s="162"/>
    </row>
    <row r="7" spans="1:28" ht="24">
      <c r="A7" s="211" t="s">
        <v>846</v>
      </c>
      <c r="B7" s="211" t="s">
        <v>135</v>
      </c>
      <c r="C7" s="215" t="s">
        <v>847</v>
      </c>
      <c r="D7" s="211" t="s">
        <v>137</v>
      </c>
      <c r="E7" s="211" t="s">
        <v>848</v>
      </c>
      <c r="F7" s="337">
        <v>18.8</v>
      </c>
      <c r="G7" s="630">
        <v>118734</v>
      </c>
      <c r="H7" s="666" t="s">
        <v>153</v>
      </c>
      <c r="I7" s="211"/>
      <c r="J7" s="211"/>
      <c r="K7" s="211"/>
      <c r="L7" s="211"/>
      <c r="M7" s="211"/>
      <c r="N7" s="211">
        <v>0</v>
      </c>
      <c r="O7" s="215">
        <v>53</v>
      </c>
      <c r="P7" s="215">
        <v>106</v>
      </c>
      <c r="Q7" s="160">
        <f>SUM(I7:P7)</f>
        <v>159</v>
      </c>
      <c r="R7" s="162" t="s">
        <v>33</v>
      </c>
      <c r="S7" s="162" t="s">
        <v>98</v>
      </c>
      <c r="T7" s="627" t="b">
        <v>0</v>
      </c>
      <c r="U7" s="664">
        <v>0.25</v>
      </c>
      <c r="V7" s="263" t="s">
        <v>53</v>
      </c>
      <c r="W7" s="263" t="s">
        <v>60</v>
      </c>
      <c r="X7" s="263" t="s">
        <v>849</v>
      </c>
      <c r="Y7" s="263"/>
      <c r="Z7" s="263">
        <v>1019354</v>
      </c>
      <c r="AA7" s="263"/>
      <c r="AB7" s="263"/>
    </row>
    <row r="8" spans="1:28">
      <c r="A8" s="211"/>
      <c r="B8" s="211"/>
      <c r="C8" s="211"/>
      <c r="D8" s="211"/>
      <c r="E8" s="211"/>
      <c r="F8" s="337"/>
      <c r="G8" s="630"/>
      <c r="H8" s="261"/>
      <c r="I8" s="211"/>
      <c r="J8" s="211"/>
      <c r="K8" s="211"/>
      <c r="L8" s="211"/>
      <c r="M8" s="211"/>
      <c r="N8" s="211"/>
      <c r="O8" s="211"/>
      <c r="P8" s="211"/>
      <c r="Q8" s="262"/>
      <c r="R8" s="263"/>
      <c r="S8" s="263"/>
      <c r="T8" s="627" t="b">
        <v>0</v>
      </c>
      <c r="U8" s="664"/>
      <c r="V8" s="263"/>
      <c r="W8" s="263"/>
      <c r="X8" s="263"/>
      <c r="Y8" s="263"/>
      <c r="Z8" s="263"/>
      <c r="AA8" s="263"/>
      <c r="AB8" s="263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SUM(I3:I6)</f>
        <v>0</v>
      </c>
      <c r="J9" s="164">
        <f>SUM(J3:J6)</f>
        <v>0</v>
      </c>
      <c r="K9" s="164">
        <f>SUM(K3:K6)</f>
        <v>0</v>
      </c>
      <c r="L9" s="164">
        <f>SUM(L3:L6)</f>
        <v>0</v>
      </c>
      <c r="M9" s="164">
        <f>SUM(M3:M7)</f>
        <v>210</v>
      </c>
      <c r="N9" s="164">
        <f>SUM(N3:N7)</f>
        <v>240</v>
      </c>
      <c r="O9" s="164">
        <f>SUM(O3:O7)</f>
        <v>241</v>
      </c>
      <c r="P9" s="164">
        <f>SUM(P3:P7)</f>
        <v>106</v>
      </c>
      <c r="Q9" s="164">
        <f>SUM(Q3:Q7)</f>
        <v>797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618" priority="7" operator="containsText" text="Terminal 1">
      <formula>NOT(ISERROR(SEARCH("Terminal 1",Z9)))</formula>
    </cfRule>
    <cfRule type="containsText" dxfId="2617" priority="8" operator="containsText" text="OSCC">
      <formula>NOT(ISERROR(SEARCH("OSCC",Z9)))</formula>
    </cfRule>
    <cfRule type="containsText" dxfId="2616" priority="9" operator="containsText" text="GPC">
      <formula>NOT(ISERROR(SEARCH("GPC",Z9)))</formula>
    </cfRule>
    <cfRule type="containsText" dxfId="2615" priority="10" operator="containsText" text="Helsinki">
      <formula>NOT(ISERROR(SEARCH("Helsinki",Z9)))</formula>
    </cfRule>
  </conditionalFormatting>
  <conditionalFormatting sqref="W3:W8">
    <cfRule type="cellIs" dxfId="2614" priority="4" operator="equal">
      <formula>"LAST"</formula>
    </cfRule>
    <cfRule type="cellIs" dxfId="2613" priority="5" operator="equal">
      <formula>"FIRST"</formula>
    </cfRule>
    <cfRule type="cellIs" dxfId="2612" priority="6" operator="equal">
      <formula>"MIDDLE"</formula>
    </cfRule>
  </conditionalFormatting>
  <dataValidations count="2">
    <dataValidation type="list" allowBlank="1" showInputMessage="1" showErrorMessage="1" sqref="W3:W8" xr:uid="{9D04340F-6FD8-4658-A29F-AC7A036883C8}">
      <formula1>"FIRST, MIDDLE, LAST"</formula1>
    </dataValidation>
    <dataValidation type="list" showInputMessage="1" showErrorMessage="1" sqref="Z9" xr:uid="{BD9EE45C-1D9A-43A7-8787-27061DB1069D}">
      <formula1>"GPC, OSCC, Terminal 1, Helsinki"</formula1>
    </dataValidation>
  </dataValidation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CF0E-F028-43A9-8811-3344E8B4A9F0}">
  <sheetPr>
    <tabColor rgb="FF0070C0"/>
  </sheetPr>
  <dimension ref="A1:AB15"/>
  <sheetViews>
    <sheetView workbookViewId="0">
      <selection activeCell="N22" sqref="N22"/>
    </sheetView>
  </sheetViews>
  <sheetFormatPr defaultRowHeight="15"/>
  <cols>
    <col min="1" max="1" width="26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0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0"/>
      <c r="R1" s="732" t="s">
        <v>850</v>
      </c>
      <c r="S1" s="732"/>
      <c r="T1" s="732"/>
      <c r="U1" s="732"/>
      <c r="V1" s="732"/>
      <c r="W1" s="732"/>
      <c r="X1" s="732"/>
      <c r="Y1" s="732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36">
      <c r="A3" s="245" t="s">
        <v>851</v>
      </c>
      <c r="B3" s="245" t="s">
        <v>72</v>
      </c>
      <c r="C3" s="245" t="s">
        <v>852</v>
      </c>
      <c r="D3" s="245" t="s">
        <v>853</v>
      </c>
      <c r="E3" s="245" t="s">
        <v>854</v>
      </c>
      <c r="F3" s="306">
        <v>17.670000000000002</v>
      </c>
      <c r="G3" s="644"/>
      <c r="H3" s="246"/>
      <c r="I3" s="245"/>
      <c r="J3" s="245"/>
      <c r="K3" s="245"/>
      <c r="L3" s="245"/>
      <c r="M3" s="245"/>
      <c r="N3" s="245"/>
      <c r="O3" s="245"/>
      <c r="P3" s="245"/>
      <c r="Q3" s="272">
        <f>SUM(I3:P3)</f>
        <v>0</v>
      </c>
      <c r="R3" s="162" t="s">
        <v>33</v>
      </c>
      <c r="S3" s="162" t="s">
        <v>34</v>
      </c>
      <c r="T3" s="515" t="b">
        <v>0</v>
      </c>
      <c r="U3" s="206">
        <v>0.29166666666666669</v>
      </c>
      <c r="V3" s="162" t="s">
        <v>213</v>
      </c>
      <c r="W3" s="162" t="s">
        <v>54</v>
      </c>
      <c r="X3" s="162" t="s">
        <v>841</v>
      </c>
      <c r="Y3" s="162"/>
      <c r="Z3" s="162"/>
      <c r="AA3" s="162" t="s">
        <v>855</v>
      </c>
      <c r="AB3" s="162"/>
    </row>
    <row r="4" spans="1:28" ht="36">
      <c r="A4" s="158" t="s">
        <v>160</v>
      </c>
      <c r="B4" s="158" t="s">
        <v>161</v>
      </c>
      <c r="C4" s="158" t="s">
        <v>856</v>
      </c>
      <c r="D4" s="158" t="s">
        <v>430</v>
      </c>
      <c r="E4" s="158" t="s">
        <v>857</v>
      </c>
      <c r="F4" s="236">
        <v>15.87</v>
      </c>
      <c r="G4" s="628">
        <v>118688</v>
      </c>
      <c r="H4" s="159"/>
      <c r="I4" s="158"/>
      <c r="J4" s="158"/>
      <c r="K4" s="158"/>
      <c r="L4" s="158"/>
      <c r="M4" s="207">
        <v>60</v>
      </c>
      <c r="N4" s="207">
        <v>54</v>
      </c>
      <c r="O4" s="207">
        <v>47</v>
      </c>
      <c r="P4" s="158"/>
      <c r="Q4" s="160">
        <f>SUM(I4:P4)</f>
        <v>161</v>
      </c>
      <c r="R4" s="162" t="s">
        <v>33</v>
      </c>
      <c r="S4" s="162" t="s">
        <v>34</v>
      </c>
      <c r="T4" s="515" t="b">
        <v>0</v>
      </c>
      <c r="U4" s="206">
        <v>0.29166666666666669</v>
      </c>
      <c r="V4" s="162" t="s">
        <v>213</v>
      </c>
      <c r="W4" s="162" t="s">
        <v>54</v>
      </c>
      <c r="X4" s="162" t="s">
        <v>841</v>
      </c>
      <c r="Y4" s="162"/>
      <c r="Z4" s="162">
        <v>1019322</v>
      </c>
      <c r="AA4" s="162" t="s">
        <v>858</v>
      </c>
      <c r="AB4" s="162"/>
    </row>
    <row r="5" spans="1:28" ht="24">
      <c r="A5" s="158" t="s">
        <v>61</v>
      </c>
      <c r="B5" s="158" t="s">
        <v>192</v>
      </c>
      <c r="C5" s="158" t="s">
        <v>859</v>
      </c>
      <c r="D5" s="158" t="s">
        <v>728</v>
      </c>
      <c r="E5" s="158" t="s">
        <v>860</v>
      </c>
      <c r="F5" s="236">
        <v>11.3</v>
      </c>
      <c r="G5" s="628">
        <v>118679</v>
      </c>
      <c r="H5" s="159" t="s">
        <v>587</v>
      </c>
      <c r="I5" s="158"/>
      <c r="J5" s="158"/>
      <c r="K5" s="158"/>
      <c r="L5" s="158"/>
      <c r="M5" s="158"/>
      <c r="N5" s="207">
        <v>95</v>
      </c>
      <c r="O5" s="207">
        <v>66</v>
      </c>
      <c r="P5" s="158"/>
      <c r="Q5" s="160">
        <f t="shared" ref="Q5:Q9" si="0"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654</v>
      </c>
      <c r="X5" s="162" t="s">
        <v>730</v>
      </c>
      <c r="Y5" s="162"/>
      <c r="Z5" s="162">
        <v>1019323</v>
      </c>
      <c r="AA5" s="162"/>
      <c r="AB5" s="162"/>
    </row>
    <row r="6" spans="1:28" ht="24">
      <c r="A6" s="158" t="s">
        <v>588</v>
      </c>
      <c r="B6" s="158" t="s">
        <v>192</v>
      </c>
      <c r="C6" s="158" t="s">
        <v>861</v>
      </c>
      <c r="D6" s="158" t="s">
        <v>728</v>
      </c>
      <c r="E6" s="158" t="s">
        <v>860</v>
      </c>
      <c r="F6" s="236">
        <v>11.3</v>
      </c>
      <c r="G6" s="628">
        <v>118680</v>
      </c>
      <c r="H6" s="159" t="s">
        <v>380</v>
      </c>
      <c r="I6" s="158"/>
      <c r="J6" s="158"/>
      <c r="K6" s="158"/>
      <c r="L6" s="158"/>
      <c r="M6" s="158">
        <v>81</v>
      </c>
      <c r="N6" s="207">
        <v>80</v>
      </c>
      <c r="O6" s="158"/>
      <c r="P6" s="158"/>
      <c r="Q6" s="160">
        <f t="shared" si="0"/>
        <v>161</v>
      </c>
      <c r="R6" s="514" t="s">
        <v>31</v>
      </c>
      <c r="S6" s="516" t="s">
        <v>32</v>
      </c>
      <c r="T6" s="653" t="b">
        <v>1</v>
      </c>
      <c r="U6" s="205" t="s">
        <v>653</v>
      </c>
      <c r="V6" s="162" t="s">
        <v>53</v>
      </c>
      <c r="W6" s="162" t="s">
        <v>654</v>
      </c>
      <c r="X6" s="162" t="s">
        <v>730</v>
      </c>
      <c r="Y6" s="162"/>
      <c r="Z6" s="162">
        <v>1019324</v>
      </c>
      <c r="AA6" s="162"/>
      <c r="AB6" s="162"/>
    </row>
    <row r="7" spans="1:28" ht="24">
      <c r="A7" s="158" t="s">
        <v>283</v>
      </c>
      <c r="B7" s="158" t="s">
        <v>192</v>
      </c>
      <c r="C7" s="158" t="s">
        <v>862</v>
      </c>
      <c r="D7" s="158" t="s">
        <v>728</v>
      </c>
      <c r="E7" s="158" t="s">
        <v>860</v>
      </c>
      <c r="F7" s="236">
        <v>11.3</v>
      </c>
      <c r="G7" s="628">
        <v>118681</v>
      </c>
      <c r="H7" s="159" t="s">
        <v>519</v>
      </c>
      <c r="I7" s="158"/>
      <c r="J7" s="158"/>
      <c r="K7" s="158"/>
      <c r="L7" s="158"/>
      <c r="M7" s="158"/>
      <c r="N7" s="207">
        <v>60</v>
      </c>
      <c r="O7" s="207">
        <v>101</v>
      </c>
      <c r="P7" s="158"/>
      <c r="Q7" s="160">
        <f t="shared" si="0"/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654</v>
      </c>
      <c r="X7" s="162" t="s">
        <v>730</v>
      </c>
      <c r="Y7" s="162"/>
      <c r="Z7" s="162">
        <v>1019325</v>
      </c>
      <c r="AA7" s="162"/>
      <c r="AB7" s="162"/>
    </row>
    <row r="8" spans="1:28">
      <c r="A8" s="211" t="s">
        <v>63</v>
      </c>
      <c r="B8" s="211" t="s">
        <v>66</v>
      </c>
      <c r="C8" s="211" t="s">
        <v>617</v>
      </c>
      <c r="D8" s="211"/>
      <c r="E8" s="211"/>
      <c r="F8" s="337"/>
      <c r="G8" s="630"/>
      <c r="H8" s="261" t="s">
        <v>863</v>
      </c>
      <c r="I8" s="211"/>
      <c r="J8" s="211"/>
      <c r="K8" s="211"/>
      <c r="L8" s="211"/>
      <c r="M8" s="207">
        <v>60</v>
      </c>
      <c r="N8" s="207">
        <v>60</v>
      </c>
      <c r="O8" s="207">
        <v>30</v>
      </c>
      <c r="P8" s="207">
        <v>11</v>
      </c>
      <c r="Q8" s="160">
        <f t="shared" si="0"/>
        <v>161</v>
      </c>
      <c r="R8" s="514" t="s">
        <v>31</v>
      </c>
      <c r="S8" s="516" t="s">
        <v>32</v>
      </c>
      <c r="T8" s="627" t="b">
        <v>0</v>
      </c>
      <c r="U8" s="661">
        <v>0.45833333333333331</v>
      </c>
      <c r="V8" s="263" t="s">
        <v>59</v>
      </c>
      <c r="W8" s="263" t="s">
        <v>60</v>
      </c>
      <c r="X8" s="263"/>
      <c r="Y8" s="263"/>
      <c r="Z8" s="263"/>
      <c r="AA8" s="263"/>
      <c r="AB8" s="263"/>
    </row>
    <row r="9" spans="1:28">
      <c r="A9" s="211" t="s">
        <v>588</v>
      </c>
      <c r="B9" s="211" t="s">
        <v>66</v>
      </c>
      <c r="C9" s="211" t="s">
        <v>617</v>
      </c>
      <c r="D9" s="211"/>
      <c r="E9" s="211"/>
      <c r="F9" s="337"/>
      <c r="G9" s="630"/>
      <c r="H9" s="261" t="s">
        <v>863</v>
      </c>
      <c r="I9" s="211"/>
      <c r="J9" s="211"/>
      <c r="K9" s="211"/>
      <c r="L9" s="211"/>
      <c r="M9" s="215">
        <v>54</v>
      </c>
      <c r="N9" s="215">
        <v>54</v>
      </c>
      <c r="O9" s="215">
        <v>53</v>
      </c>
      <c r="P9" s="211"/>
      <c r="Q9" s="160">
        <f t="shared" si="0"/>
        <v>161</v>
      </c>
      <c r="R9" s="514" t="s">
        <v>31</v>
      </c>
      <c r="S9" s="516" t="s">
        <v>32</v>
      </c>
      <c r="T9" s="627" t="b">
        <v>0</v>
      </c>
      <c r="U9" s="661">
        <v>0.45833333333333331</v>
      </c>
      <c r="V9" s="263" t="s">
        <v>59</v>
      </c>
      <c r="W9" s="263" t="s">
        <v>60</v>
      </c>
      <c r="X9" s="263"/>
      <c r="Y9" s="263"/>
      <c r="Z9" s="263"/>
      <c r="AA9" s="263"/>
      <c r="AB9" s="263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SUM(I3:I7)</f>
        <v>0</v>
      </c>
      <c r="J10" s="164">
        <f>SUM(J3:J7)</f>
        <v>0</v>
      </c>
      <c r="K10" s="164">
        <f>SUM(K3:K7)</f>
        <v>0</v>
      </c>
      <c r="L10" s="164">
        <f>SUM(L3:L7)</f>
        <v>0</v>
      </c>
      <c r="M10" s="164">
        <f>SUM(M3:M7)</f>
        <v>141</v>
      </c>
      <c r="N10" s="164">
        <f>SUM(N3:N7)</f>
        <v>289</v>
      </c>
      <c r="O10" s="164">
        <f>SUM(O3:O7)</f>
        <v>214</v>
      </c>
      <c r="P10" s="164">
        <f>SUM(P3:P7)</f>
        <v>0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28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</sheetData>
  <mergeCells count="8"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10">
    <cfRule type="containsText" dxfId="2611" priority="7" operator="containsText" text="Terminal 1">
      <formula>NOT(ISERROR(SEARCH("Terminal 1",Z10)))</formula>
    </cfRule>
    <cfRule type="containsText" dxfId="2610" priority="8" operator="containsText" text="OSCC">
      <formula>NOT(ISERROR(SEARCH("OSCC",Z10)))</formula>
    </cfRule>
    <cfRule type="containsText" dxfId="2609" priority="9" operator="containsText" text="GPC">
      <formula>NOT(ISERROR(SEARCH("GPC",Z10)))</formula>
    </cfRule>
    <cfRule type="containsText" dxfId="2608" priority="10" operator="containsText" text="Helsinki">
      <formula>NOT(ISERROR(SEARCH("Helsinki",Z10)))</formula>
    </cfRule>
  </conditionalFormatting>
  <conditionalFormatting sqref="W3:W9">
    <cfRule type="cellIs" dxfId="2607" priority="4" operator="equal">
      <formula>"LAST"</formula>
    </cfRule>
    <cfRule type="cellIs" dxfId="2606" priority="5" operator="equal">
      <formula>"FIRST"</formula>
    </cfRule>
    <cfRule type="cellIs" dxfId="2605" priority="6" operator="equal">
      <formula>"MIDDLE"</formula>
    </cfRule>
  </conditionalFormatting>
  <dataValidations count="2">
    <dataValidation type="list" showInputMessage="1" showErrorMessage="1" sqref="Z10" xr:uid="{9BB057B2-CD17-470E-8D54-E0D3FDA19FBD}">
      <formula1>"GPC, OSCC, Terminal 1, Helsinki"</formula1>
    </dataValidation>
    <dataValidation type="list" allowBlank="1" showInputMessage="1" showErrorMessage="1" sqref="W3:W9" xr:uid="{BF4F27E5-EA93-44E9-A155-C42F74F6C0FA}">
      <formula1>"FIRST, MIDDLE, LAST"</formula1>
    </dataValidation>
  </dataValidations>
  <pageMargins left="0.7" right="0.7" top="0.75" bottom="0.75" header="0.3" footer="0.3"/>
  <legacy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0524-19EE-47D5-A7D5-C7EF8FF271D4}">
  <sheetPr>
    <tabColor rgb="FF0070C0"/>
  </sheetPr>
  <dimension ref="A1:AB14"/>
  <sheetViews>
    <sheetView workbookViewId="0">
      <selection activeCell="C7" sqref="C7"/>
    </sheetView>
  </sheetViews>
  <sheetFormatPr defaultRowHeight="15"/>
  <cols>
    <col min="1" max="1" width="15" bestFit="1" customWidth="1"/>
    <col min="2" max="2" width="9.140625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864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865</v>
      </c>
      <c r="B3" s="158" t="s">
        <v>192</v>
      </c>
      <c r="C3" s="207" t="s">
        <v>866</v>
      </c>
      <c r="D3" s="158" t="s">
        <v>747</v>
      </c>
      <c r="E3" s="158" t="s">
        <v>867</v>
      </c>
      <c r="F3" s="236">
        <v>11.9</v>
      </c>
      <c r="G3" s="628">
        <v>118643</v>
      </c>
      <c r="H3" s="159" t="s">
        <v>153</v>
      </c>
      <c r="I3" s="158"/>
      <c r="J3" s="158"/>
      <c r="K3" s="158"/>
      <c r="L3" s="158"/>
      <c r="M3" s="158"/>
      <c r="N3" s="207">
        <v>80</v>
      </c>
      <c r="O3" s="207">
        <v>27</v>
      </c>
      <c r="P3" s="207">
        <v>54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658" t="s">
        <v>653</v>
      </c>
      <c r="V3" s="263" t="s">
        <v>59</v>
      </c>
      <c r="W3" s="295" t="s">
        <v>60</v>
      </c>
      <c r="X3" s="162"/>
      <c r="Y3" s="162"/>
      <c r="Z3" s="162">
        <v>1019265</v>
      </c>
      <c r="AA3" s="162"/>
      <c r="AB3" s="162"/>
    </row>
    <row r="4" spans="1:28" ht="24">
      <c r="A4" s="158" t="s">
        <v>588</v>
      </c>
      <c r="B4" s="158" t="s">
        <v>192</v>
      </c>
      <c r="C4" s="207" t="s">
        <v>868</v>
      </c>
      <c r="D4" s="158" t="s">
        <v>747</v>
      </c>
      <c r="E4" s="158" t="s">
        <v>867</v>
      </c>
      <c r="F4" s="236">
        <v>11.9</v>
      </c>
      <c r="G4" s="628">
        <v>118644</v>
      </c>
      <c r="H4" s="159" t="s">
        <v>380</v>
      </c>
      <c r="I4" s="158"/>
      <c r="J4" s="158"/>
      <c r="K4" s="158"/>
      <c r="L4" s="158"/>
      <c r="M4" s="207">
        <v>27</v>
      </c>
      <c r="N4" s="207">
        <v>90</v>
      </c>
      <c r="O4" s="207">
        <v>44</v>
      </c>
      <c r="P4" s="158"/>
      <c r="Q4" s="160">
        <f>SUM(I4:P4)</f>
        <v>161</v>
      </c>
      <c r="R4" s="514" t="s">
        <v>31</v>
      </c>
      <c r="S4" s="516" t="s">
        <v>32</v>
      </c>
      <c r="T4" s="660" t="b">
        <v>1</v>
      </c>
      <c r="U4" s="658" t="s">
        <v>653</v>
      </c>
      <c r="V4" s="295" t="s">
        <v>59</v>
      </c>
      <c r="W4" s="295" t="s">
        <v>60</v>
      </c>
      <c r="X4" s="490"/>
      <c r="Y4" s="162"/>
      <c r="Z4" s="162">
        <v>1019266</v>
      </c>
      <c r="AA4" s="162"/>
      <c r="AB4" s="162"/>
    </row>
    <row r="5" spans="1:28">
      <c r="A5" s="158" t="s">
        <v>688</v>
      </c>
      <c r="B5" s="158" t="s">
        <v>192</v>
      </c>
      <c r="C5" s="207" t="s">
        <v>869</v>
      </c>
      <c r="D5" s="158" t="s">
        <v>747</v>
      </c>
      <c r="E5" s="158" t="s">
        <v>867</v>
      </c>
      <c r="F5" s="236">
        <v>11.9</v>
      </c>
      <c r="G5" s="628">
        <v>118645</v>
      </c>
      <c r="H5" s="159" t="s">
        <v>519</v>
      </c>
      <c r="I5" s="158"/>
      <c r="J5" s="158"/>
      <c r="K5" s="158"/>
      <c r="L5" s="158"/>
      <c r="M5" s="207">
        <v>21</v>
      </c>
      <c r="N5" s="158">
        <v>0</v>
      </c>
      <c r="O5" s="207">
        <v>59</v>
      </c>
      <c r="P5" s="207">
        <v>81</v>
      </c>
      <c r="Q5" s="160">
        <f>SUM(I5:P5)</f>
        <v>161</v>
      </c>
      <c r="R5" s="514" t="s">
        <v>31</v>
      </c>
      <c r="S5" s="516" t="s">
        <v>32</v>
      </c>
      <c r="T5" s="540" t="b">
        <v>0</v>
      </c>
      <c r="U5" s="658" t="s">
        <v>653</v>
      </c>
      <c r="V5" s="295" t="s">
        <v>59</v>
      </c>
      <c r="W5" s="295" t="s">
        <v>60</v>
      </c>
      <c r="X5" s="490"/>
      <c r="Y5" s="162"/>
      <c r="Z5" s="162">
        <v>1019267</v>
      </c>
      <c r="AA5" s="162"/>
      <c r="AB5" s="162"/>
    </row>
    <row r="6" spans="1:28">
      <c r="A6" s="158" t="s">
        <v>191</v>
      </c>
      <c r="B6" s="158" t="s">
        <v>192</v>
      </c>
      <c r="C6" s="207" t="s">
        <v>870</v>
      </c>
      <c r="D6" s="158" t="s">
        <v>747</v>
      </c>
      <c r="E6" s="158" t="s">
        <v>867</v>
      </c>
      <c r="F6" s="236">
        <v>11.9</v>
      </c>
      <c r="G6" s="628">
        <v>118646</v>
      </c>
      <c r="H6" s="159" t="s">
        <v>519</v>
      </c>
      <c r="I6" s="158"/>
      <c r="J6" s="158"/>
      <c r="K6" s="158"/>
      <c r="L6" s="158"/>
      <c r="M6" s="217">
        <v>81</v>
      </c>
      <c r="N6" s="217">
        <v>0</v>
      </c>
      <c r="O6" s="217">
        <v>80</v>
      </c>
      <c r="P6" s="158"/>
      <c r="Q6" s="160">
        <f>SUM(I6:P6)</f>
        <v>161</v>
      </c>
      <c r="R6" s="514" t="s">
        <v>31</v>
      </c>
      <c r="S6" s="516" t="s">
        <v>32</v>
      </c>
      <c r="T6" s="540" t="b">
        <v>0</v>
      </c>
      <c r="U6" s="658" t="s">
        <v>653</v>
      </c>
      <c r="V6" s="295" t="s">
        <v>59</v>
      </c>
      <c r="W6" s="295" t="s">
        <v>60</v>
      </c>
      <c r="X6" s="490"/>
      <c r="Y6" s="162"/>
      <c r="Z6" s="162">
        <v>1019268</v>
      </c>
      <c r="AA6" s="162"/>
      <c r="AB6" s="162"/>
    </row>
    <row r="7" spans="1:28">
      <c r="A7" s="158" t="s">
        <v>304</v>
      </c>
      <c r="B7" s="158" t="s">
        <v>66</v>
      </c>
      <c r="C7" s="207" t="s">
        <v>871</v>
      </c>
      <c r="D7" s="158" t="s">
        <v>225</v>
      </c>
      <c r="E7" s="158" t="s">
        <v>872</v>
      </c>
      <c r="F7" s="236">
        <v>11.3</v>
      </c>
      <c r="G7" s="628">
        <v>118647</v>
      </c>
      <c r="H7" s="159" t="s">
        <v>519</v>
      </c>
      <c r="I7" s="158"/>
      <c r="J7" s="158"/>
      <c r="K7" s="158"/>
      <c r="L7" s="158"/>
      <c r="M7" s="207">
        <v>50</v>
      </c>
      <c r="N7" s="207">
        <v>31</v>
      </c>
      <c r="O7" s="207">
        <v>80</v>
      </c>
      <c r="P7" s="158"/>
      <c r="Q7" s="160">
        <f>SUM(I7:P7)</f>
        <v>161</v>
      </c>
      <c r="R7" s="514" t="s">
        <v>31</v>
      </c>
      <c r="S7" s="516" t="s">
        <v>32</v>
      </c>
      <c r="T7" s="653" t="b">
        <v>1</v>
      </c>
      <c r="U7" s="659" t="s">
        <v>653</v>
      </c>
      <c r="V7" s="204" t="s">
        <v>53</v>
      </c>
      <c r="W7" s="204" t="s">
        <v>54</v>
      </c>
      <c r="X7" s="162"/>
      <c r="Y7" s="162"/>
      <c r="Z7" s="162">
        <v>1019269</v>
      </c>
      <c r="AA7" s="162"/>
      <c r="AB7" s="162"/>
    </row>
    <row r="8" spans="1:28">
      <c r="A8" s="164" t="s">
        <v>19</v>
      </c>
      <c r="B8" s="165"/>
      <c r="C8" s="165"/>
      <c r="D8" s="165"/>
      <c r="E8" s="164"/>
      <c r="F8" s="165"/>
      <c r="G8" s="165"/>
      <c r="H8" s="165"/>
      <c r="I8" s="164">
        <f>SUM(I3:I7)</f>
        <v>0</v>
      </c>
      <c r="J8" s="164">
        <f>SUM(J3:J7)</f>
        <v>0</v>
      </c>
      <c r="K8" s="164">
        <f>SUM(K3:K7)</f>
        <v>0</v>
      </c>
      <c r="L8" s="164">
        <f>SUM(L3:L7)</f>
        <v>0</v>
      </c>
      <c r="M8" s="164">
        <f>SUM(M3:M7)</f>
        <v>179</v>
      </c>
      <c r="N8" s="164">
        <f>SUM(N3:N7)</f>
        <v>201</v>
      </c>
      <c r="O8" s="164">
        <f>SUM(O3:O7)</f>
        <v>290</v>
      </c>
      <c r="P8" s="164">
        <f>SUM(P3:P7)</f>
        <v>135</v>
      </c>
      <c r="Q8" s="164">
        <f>SUM(Q3:Q7)</f>
        <v>805</v>
      </c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</row>
    <row r="10" spans="1:28">
      <c r="A10" s="240" t="s">
        <v>35</v>
      </c>
      <c r="B10" s="734" t="s">
        <v>36</v>
      </c>
      <c r="C10" s="734"/>
      <c r="D10" s="237"/>
      <c r="E10" s="735" t="s">
        <v>37</v>
      </c>
      <c r="F10" s="736"/>
      <c r="G10" s="736"/>
      <c r="H10" s="736"/>
      <c r="I10" s="736"/>
      <c r="J10" s="736"/>
      <c r="K10" s="736"/>
      <c r="L10" s="736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8">
      <c r="A11" s="241" t="s">
        <v>38</v>
      </c>
      <c r="B11" s="737" t="s">
        <v>39</v>
      </c>
      <c r="C11" s="737"/>
      <c r="D11" s="237"/>
      <c r="E11" s="735"/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2" t="s">
        <v>40</v>
      </c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 ht="19.5" customHeight="1">
      <c r="A13" s="223" t="s">
        <v>41</v>
      </c>
      <c r="B13" s="225"/>
      <c r="C13" s="224"/>
      <c r="D13" s="230"/>
      <c r="E13" s="226"/>
      <c r="F13" s="227"/>
      <c r="G13" s="227"/>
      <c r="H13" s="228"/>
      <c r="I13" s="229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</row>
    <row r="14" spans="1:28">
      <c r="N14" s="237"/>
      <c r="W14" s="237"/>
    </row>
  </sheetData>
  <mergeCells count="8">
    <mergeCell ref="A1:F1"/>
    <mergeCell ref="I1:Q1"/>
    <mergeCell ref="R1:Y1"/>
    <mergeCell ref="B10:C10"/>
    <mergeCell ref="E10:E12"/>
    <mergeCell ref="F10:L12"/>
    <mergeCell ref="B11:C11"/>
    <mergeCell ref="B12:C12"/>
  </mergeCells>
  <conditionalFormatting sqref="Z8">
    <cfRule type="containsText" dxfId="2604" priority="7" operator="containsText" text="Terminal 1">
      <formula>NOT(ISERROR(SEARCH("Terminal 1",Z8)))</formula>
    </cfRule>
    <cfRule type="containsText" dxfId="2603" priority="8" operator="containsText" text="OSCC">
      <formula>NOT(ISERROR(SEARCH("OSCC",Z8)))</formula>
    </cfRule>
    <cfRule type="containsText" dxfId="2602" priority="9" operator="containsText" text="GPC">
      <formula>NOT(ISERROR(SEARCH("GPC",Z8)))</formula>
    </cfRule>
    <cfRule type="containsText" dxfId="2601" priority="10" operator="containsText" text="Helsinki">
      <formula>NOT(ISERROR(SEARCH("Helsinki",Z8)))</formula>
    </cfRule>
  </conditionalFormatting>
  <conditionalFormatting sqref="W3:W7">
    <cfRule type="cellIs" dxfId="2600" priority="4" operator="equal">
      <formula>"LAST"</formula>
    </cfRule>
    <cfRule type="cellIs" dxfId="2599" priority="5" operator="equal">
      <formula>"FIRST"</formula>
    </cfRule>
    <cfRule type="cellIs" dxfId="2598" priority="6" operator="equal">
      <formula>"MIDDLE"</formula>
    </cfRule>
  </conditionalFormatting>
  <dataValidations count="2">
    <dataValidation type="list" allowBlank="1" showInputMessage="1" showErrorMessage="1" sqref="W3:W7" xr:uid="{A887D5BA-5BF0-4A74-9DFA-C32705260EFD}">
      <formula1>"FIRST, MIDDLE, LAST"</formula1>
    </dataValidation>
    <dataValidation type="list" showInputMessage="1" showErrorMessage="1" sqref="Z8" xr:uid="{E1C06701-9EBE-496A-B401-FFEA5C9F907D}">
      <formula1>"GPC, OSCC, Terminal 1, Helsinki"</formula1>
    </dataValidation>
  </dataValidation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C846-5FE7-47F0-89DE-FFE6216E1BBF}">
  <sheetPr>
    <tabColor rgb="FFFFFF00"/>
  </sheetPr>
  <dimension ref="A1:AB13"/>
  <sheetViews>
    <sheetView workbookViewId="0">
      <selection activeCell="K26" sqref="K2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0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6.285156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873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71</v>
      </c>
      <c r="B3" s="158" t="s">
        <v>72</v>
      </c>
      <c r="C3" s="158" t="s">
        <v>874</v>
      </c>
      <c r="D3" s="158" t="s">
        <v>853</v>
      </c>
      <c r="E3" s="158" t="s">
        <v>875</v>
      </c>
      <c r="F3" s="236">
        <v>16.600000000000001</v>
      </c>
      <c r="G3" s="628">
        <v>118546</v>
      </c>
      <c r="H3" s="159" t="s">
        <v>153</v>
      </c>
      <c r="I3" s="158"/>
      <c r="J3" s="158"/>
      <c r="K3" s="158"/>
      <c r="L3" s="158"/>
      <c r="M3" s="158"/>
      <c r="N3" s="207">
        <v>80</v>
      </c>
      <c r="O3" s="207">
        <v>80</v>
      </c>
      <c r="P3" s="158"/>
      <c r="Q3" s="160">
        <f>SUM(I3:P3)</f>
        <v>160</v>
      </c>
      <c r="R3" s="656" t="s">
        <v>33</v>
      </c>
      <c r="S3" s="162" t="s">
        <v>98</v>
      </c>
      <c r="T3" s="515" t="b">
        <v>0</v>
      </c>
      <c r="U3" s="206">
        <v>0.33333333333333331</v>
      </c>
      <c r="V3" s="162" t="s">
        <v>876</v>
      </c>
      <c r="W3" s="162" t="s">
        <v>54</v>
      </c>
      <c r="X3" s="543">
        <v>46122.395833333336</v>
      </c>
      <c r="Y3" s="162"/>
      <c r="Z3" s="162">
        <v>1019210</v>
      </c>
      <c r="AA3" s="162"/>
      <c r="AB3" s="162"/>
    </row>
    <row r="4" spans="1:28">
      <c r="A4" s="158" t="s">
        <v>160</v>
      </c>
      <c r="B4" s="158" t="s">
        <v>161</v>
      </c>
      <c r="C4" s="158" t="s">
        <v>877</v>
      </c>
      <c r="D4" s="158" t="s">
        <v>278</v>
      </c>
      <c r="E4" s="158" t="s">
        <v>878</v>
      </c>
      <c r="F4" s="236">
        <v>15.9</v>
      </c>
      <c r="G4" s="628">
        <v>118550</v>
      </c>
      <c r="H4" s="159"/>
      <c r="I4" s="158"/>
      <c r="J4" s="158"/>
      <c r="K4" s="158"/>
      <c r="L4" s="158"/>
      <c r="M4" s="207">
        <v>27</v>
      </c>
      <c r="N4" s="207">
        <v>53</v>
      </c>
      <c r="O4" s="207">
        <v>81</v>
      </c>
      <c r="P4" s="158"/>
      <c r="Q4" s="160">
        <f>SUM(I4:P4)</f>
        <v>161</v>
      </c>
      <c r="R4" s="656" t="s">
        <v>33</v>
      </c>
      <c r="S4" s="162" t="s">
        <v>98</v>
      </c>
      <c r="T4" s="515" t="b">
        <v>0</v>
      </c>
      <c r="U4" s="655">
        <v>0.25</v>
      </c>
      <c r="V4" s="162" t="s">
        <v>59</v>
      </c>
      <c r="W4" s="162" t="s">
        <v>60</v>
      </c>
      <c r="X4" s="543">
        <v>46120.395833333336</v>
      </c>
      <c r="Y4" s="162"/>
      <c r="Z4" s="162">
        <v>1019211</v>
      </c>
      <c r="AA4" s="162"/>
      <c r="AB4" s="162"/>
    </row>
    <row r="5" spans="1:28">
      <c r="A5" s="158" t="s">
        <v>283</v>
      </c>
      <c r="B5" s="158" t="s">
        <v>192</v>
      </c>
      <c r="C5" s="158" t="s">
        <v>879</v>
      </c>
      <c r="D5" s="158" t="s">
        <v>194</v>
      </c>
      <c r="E5" s="158" t="s">
        <v>880</v>
      </c>
      <c r="F5" s="236">
        <v>13.1</v>
      </c>
      <c r="G5" s="628">
        <v>118577</v>
      </c>
      <c r="H5" s="159" t="s">
        <v>519</v>
      </c>
      <c r="I5" s="158"/>
      <c r="J5" s="158"/>
      <c r="K5" s="158"/>
      <c r="L5" s="158"/>
      <c r="M5" s="207">
        <v>54</v>
      </c>
      <c r="N5" s="207">
        <v>26</v>
      </c>
      <c r="O5" s="207">
        <v>53</v>
      </c>
      <c r="P5" s="207">
        <v>27</v>
      </c>
      <c r="Q5" s="160">
        <f>SUM(I5:P5)</f>
        <v>160</v>
      </c>
      <c r="R5" s="514" t="s">
        <v>31</v>
      </c>
      <c r="S5" s="516" t="s">
        <v>32</v>
      </c>
      <c r="T5" s="515" t="b">
        <v>0</v>
      </c>
      <c r="U5" s="205" t="s">
        <v>716</v>
      </c>
      <c r="V5" s="162" t="s">
        <v>59</v>
      </c>
      <c r="W5" s="162" t="s">
        <v>60</v>
      </c>
      <c r="X5" s="162"/>
      <c r="Y5" s="162"/>
      <c r="Z5" s="162">
        <v>1019212</v>
      </c>
      <c r="AA5" s="162"/>
      <c r="AB5" s="162"/>
    </row>
    <row r="6" spans="1:28">
      <c r="A6" s="158" t="s">
        <v>688</v>
      </c>
      <c r="B6" s="158" t="s">
        <v>192</v>
      </c>
      <c r="C6" s="158" t="s">
        <v>881</v>
      </c>
      <c r="D6" s="158" t="s">
        <v>194</v>
      </c>
      <c r="E6" s="158" t="s">
        <v>880</v>
      </c>
      <c r="F6" s="236">
        <v>13.1</v>
      </c>
      <c r="G6" s="628">
        <v>118578</v>
      </c>
      <c r="H6" s="159" t="s">
        <v>519</v>
      </c>
      <c r="I6" s="158"/>
      <c r="J6" s="158"/>
      <c r="K6" s="158"/>
      <c r="L6" s="158"/>
      <c r="M6" s="207">
        <v>81</v>
      </c>
      <c r="N6" s="207">
        <v>26</v>
      </c>
      <c r="O6" s="207">
        <v>27</v>
      </c>
      <c r="P6" s="207">
        <v>27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716</v>
      </c>
      <c r="V6" s="162" t="s">
        <v>59</v>
      </c>
      <c r="W6" s="162" t="s">
        <v>60</v>
      </c>
      <c r="X6" s="162"/>
      <c r="Y6" s="162"/>
      <c r="Z6" s="162">
        <v>1019215</v>
      </c>
      <c r="AA6" s="162"/>
      <c r="AB6" s="162"/>
    </row>
    <row r="7" spans="1:28">
      <c r="A7" s="158" t="s">
        <v>191</v>
      </c>
      <c r="B7" s="158" t="s">
        <v>192</v>
      </c>
      <c r="C7" s="158" t="s">
        <v>882</v>
      </c>
      <c r="D7" s="158" t="s">
        <v>194</v>
      </c>
      <c r="E7" s="158" t="s">
        <v>880</v>
      </c>
      <c r="F7" s="236">
        <v>13.1</v>
      </c>
      <c r="G7" s="628">
        <v>118579</v>
      </c>
      <c r="H7" s="159" t="s">
        <v>519</v>
      </c>
      <c r="I7" s="158"/>
      <c r="J7" s="158"/>
      <c r="K7" s="158"/>
      <c r="L7" s="158"/>
      <c r="M7" s="207">
        <v>81</v>
      </c>
      <c r="N7" s="207">
        <v>27</v>
      </c>
      <c r="O7" s="207">
        <v>27</v>
      </c>
      <c r="P7" s="207">
        <v>26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716</v>
      </c>
      <c r="V7" s="162" t="s">
        <v>59</v>
      </c>
      <c r="W7" s="162" t="s">
        <v>60</v>
      </c>
      <c r="X7" s="162"/>
      <c r="Y7" s="162"/>
      <c r="Z7" s="162">
        <v>1019214</v>
      </c>
      <c r="AA7" s="162"/>
      <c r="AB7" s="162"/>
    </row>
    <row r="8" spans="1:28">
      <c r="A8" s="164" t="s">
        <v>19</v>
      </c>
      <c r="B8" s="165"/>
      <c r="C8" s="165"/>
      <c r="D8" s="165"/>
      <c r="E8" s="164"/>
      <c r="F8" s="165"/>
      <c r="G8" s="165"/>
      <c r="H8" s="165"/>
      <c r="I8" s="164">
        <f>SUM(I3:I7)</f>
        <v>0</v>
      </c>
      <c r="J8" s="164">
        <f>SUM(J3:J7)</f>
        <v>0</v>
      </c>
      <c r="K8" s="164">
        <f>SUM(K3:K7)</f>
        <v>0</v>
      </c>
      <c r="L8" s="164">
        <f>SUM(L3:L7)</f>
        <v>0</v>
      </c>
      <c r="M8" s="164">
        <f>SUM(M3:M7)</f>
        <v>243</v>
      </c>
      <c r="N8" s="164">
        <f>SUM(N3:N7)</f>
        <v>212</v>
      </c>
      <c r="O8" s="164">
        <f>SUM(O3:O7)</f>
        <v>268</v>
      </c>
      <c r="P8" s="164">
        <f>SUM(P3:P7)</f>
        <v>80</v>
      </c>
      <c r="Q8" s="164">
        <f>SUM(Q3:Q7)</f>
        <v>803</v>
      </c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</row>
    <row r="10" spans="1:28">
      <c r="A10" s="240" t="s">
        <v>35</v>
      </c>
      <c r="B10" s="734" t="s">
        <v>36</v>
      </c>
      <c r="C10" s="734"/>
      <c r="D10" s="237"/>
      <c r="E10" s="735" t="s">
        <v>37</v>
      </c>
      <c r="F10" s="736"/>
      <c r="G10" s="736"/>
      <c r="H10" s="736"/>
      <c r="I10" s="736"/>
      <c r="J10" s="736"/>
      <c r="K10" s="736"/>
      <c r="L10" s="736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8">
      <c r="A11" s="241" t="s">
        <v>38</v>
      </c>
      <c r="B11" s="737" t="s">
        <v>39</v>
      </c>
      <c r="C11" s="737"/>
      <c r="D11" s="237"/>
      <c r="E11" s="735"/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2" t="s">
        <v>40</v>
      </c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 ht="19.5" customHeight="1">
      <c r="A13" s="223" t="s">
        <v>41</v>
      </c>
      <c r="B13" s="225"/>
      <c r="C13" s="224"/>
      <c r="D13" s="230"/>
      <c r="E13" s="226"/>
      <c r="F13" s="227"/>
      <c r="G13" s="227"/>
      <c r="H13" s="228"/>
      <c r="I13" s="229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</row>
  </sheetData>
  <mergeCells count="8">
    <mergeCell ref="A1:F1"/>
    <mergeCell ref="I1:Q1"/>
    <mergeCell ref="R1:Y1"/>
    <mergeCell ref="B10:C10"/>
    <mergeCell ref="E10:E12"/>
    <mergeCell ref="F10:L12"/>
    <mergeCell ref="B11:C11"/>
    <mergeCell ref="B12:C12"/>
  </mergeCells>
  <conditionalFormatting sqref="Z8">
    <cfRule type="containsText" dxfId="2597" priority="7" operator="containsText" text="Terminal 1">
      <formula>NOT(ISERROR(SEARCH("Terminal 1",Z8)))</formula>
    </cfRule>
    <cfRule type="containsText" dxfId="2596" priority="8" operator="containsText" text="OSCC">
      <formula>NOT(ISERROR(SEARCH("OSCC",Z8)))</formula>
    </cfRule>
    <cfRule type="containsText" dxfId="2595" priority="9" operator="containsText" text="GPC">
      <formula>NOT(ISERROR(SEARCH("GPC",Z8)))</formula>
    </cfRule>
    <cfRule type="containsText" dxfId="2594" priority="10" operator="containsText" text="Helsinki">
      <formula>NOT(ISERROR(SEARCH("Helsinki",Z8)))</formula>
    </cfRule>
  </conditionalFormatting>
  <conditionalFormatting sqref="W3:W7">
    <cfRule type="cellIs" dxfId="2593" priority="4" operator="equal">
      <formula>"LAST"</formula>
    </cfRule>
    <cfRule type="cellIs" dxfId="2592" priority="5" operator="equal">
      <formula>"FIRST"</formula>
    </cfRule>
    <cfRule type="cellIs" dxfId="2591" priority="6" operator="equal">
      <formula>"MIDDLE"</formula>
    </cfRule>
  </conditionalFormatting>
  <dataValidations count="2">
    <dataValidation type="list" allowBlank="1" showInputMessage="1" showErrorMessage="1" sqref="W3:W7" xr:uid="{E3106709-9459-4AAD-931D-1BA46D2F0082}">
      <formula1>"FIRST, MIDDLE, LAST"</formula1>
    </dataValidation>
    <dataValidation type="list" showInputMessage="1" showErrorMessage="1" sqref="Z8" xr:uid="{7CA1FACD-1409-4D08-9BAF-9C85DA93049D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78A4-E36F-4774-9990-7B21310E3D72}">
  <sheetPr>
    <tabColor rgb="FF05FFF3"/>
  </sheetPr>
  <dimension ref="A1:AB28"/>
  <sheetViews>
    <sheetView workbookViewId="0">
      <selection activeCell="F26" sqref="F26:L2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690</v>
      </c>
      <c r="B3" s="158" t="s">
        <v>360</v>
      </c>
      <c r="C3" s="207" t="s">
        <v>883</v>
      </c>
      <c r="D3" s="207" t="s">
        <v>884</v>
      </c>
      <c r="E3" s="207" t="s">
        <v>885</v>
      </c>
      <c r="F3" s="361">
        <v>21.3</v>
      </c>
      <c r="G3" s="628">
        <v>118576</v>
      </c>
      <c r="H3" s="159"/>
      <c r="I3" s="158"/>
      <c r="J3" s="158"/>
      <c r="K3" s="158"/>
      <c r="L3" s="158"/>
      <c r="M3" s="158"/>
      <c r="N3" s="158"/>
      <c r="O3" s="158"/>
      <c r="P3" s="158">
        <v>81</v>
      </c>
      <c r="Q3" s="160">
        <f>SUM(I3:P3)</f>
        <v>81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355</v>
      </c>
      <c r="Y3" s="162"/>
      <c r="Z3" s="162">
        <v>1019199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886</v>
      </c>
      <c r="D4" s="158" t="s">
        <v>351</v>
      </c>
      <c r="E4" s="158" t="s">
        <v>887</v>
      </c>
      <c r="F4" s="236">
        <v>12.8</v>
      </c>
      <c r="G4" s="628">
        <v>118580</v>
      </c>
      <c r="H4" s="159"/>
      <c r="I4" s="158"/>
      <c r="J4" s="158"/>
      <c r="K4" s="158"/>
      <c r="L4" s="158"/>
      <c r="M4" s="158"/>
      <c r="N4" s="158"/>
      <c r="O4" s="158"/>
      <c r="P4" s="158"/>
      <c r="Q4" s="160">
        <v>240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340</v>
      </c>
      <c r="Y4" s="162"/>
      <c r="Z4" s="162">
        <v>1019197</v>
      </c>
      <c r="AA4" s="162"/>
      <c r="AB4" s="162"/>
    </row>
    <row r="5" spans="1:28">
      <c r="A5" s="158" t="s">
        <v>888</v>
      </c>
      <c r="B5" s="158" t="s">
        <v>72</v>
      </c>
      <c r="C5" s="158" t="s">
        <v>889</v>
      </c>
      <c r="D5" s="158" t="s">
        <v>101</v>
      </c>
      <c r="E5" s="244" t="s">
        <v>890</v>
      </c>
      <c r="F5" s="236">
        <v>20.399999999999999</v>
      </c>
      <c r="G5" s="628">
        <v>118581</v>
      </c>
      <c r="H5" s="159"/>
      <c r="I5" s="158"/>
      <c r="J5" s="158"/>
      <c r="K5" s="158"/>
      <c r="L5" s="158"/>
      <c r="M5" s="158"/>
      <c r="O5" s="158"/>
      <c r="P5" s="158"/>
      <c r="Q5" s="160">
        <v>44</v>
      </c>
      <c r="R5" s="514" t="s">
        <v>33</v>
      </c>
      <c r="S5" s="516" t="s">
        <v>32</v>
      </c>
      <c r="T5" s="515" t="b">
        <v>0</v>
      </c>
      <c r="U5" s="206">
        <v>0.29166666666666669</v>
      </c>
      <c r="V5" s="162" t="s">
        <v>59</v>
      </c>
      <c r="W5" s="162"/>
      <c r="X5" s="162" t="s">
        <v>891</v>
      </c>
      <c r="Y5" s="162"/>
      <c r="Z5" s="162">
        <v>1019200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162" t="s">
        <v>33</v>
      </c>
      <c r="S7" s="162" t="s">
        <v>34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0</v>
      </c>
      <c r="N9" s="164">
        <f>SUM(N3:N8)</f>
        <v>0</v>
      </c>
      <c r="O9" s="164">
        <f>SUM(O3:O8)</f>
        <v>0</v>
      </c>
      <c r="P9" s="164">
        <f>SUM(P3:P8)</f>
        <v>81</v>
      </c>
      <c r="Q9" s="164">
        <f>SUM(Q3:Q8)</f>
        <v>365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42</v>
      </c>
      <c r="B15" s="730"/>
      <c r="C15" s="730"/>
      <c r="D15" s="730"/>
      <c r="E15" s="730"/>
      <c r="F15" s="740"/>
      <c r="G15" s="625"/>
      <c r="H15" s="79"/>
      <c r="I15" s="739" t="s">
        <v>43</v>
      </c>
      <c r="J15" s="730"/>
      <c r="K15" s="730"/>
      <c r="L15" s="730"/>
      <c r="M15" s="730"/>
      <c r="N15" s="730"/>
      <c r="O15" s="730"/>
      <c r="P15" s="730"/>
      <c r="Q15" s="740"/>
      <c r="R15" s="732" t="s">
        <v>2</v>
      </c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512" t="s">
        <v>9</v>
      </c>
      <c r="H16" s="155" t="s">
        <v>10</v>
      </c>
      <c r="I16" s="156" t="s">
        <v>11</v>
      </c>
      <c r="J16" s="156" t="s">
        <v>12</v>
      </c>
      <c r="K16" s="156" t="s">
        <v>13</v>
      </c>
      <c r="L16" s="156" t="s">
        <v>14</v>
      </c>
      <c r="M16" s="156" t="s">
        <v>15</v>
      </c>
      <c r="N16" s="156" t="s">
        <v>16</v>
      </c>
      <c r="O16" s="156" t="s">
        <v>17</v>
      </c>
      <c r="P16" s="157" t="s">
        <v>44</v>
      </c>
      <c r="Q16" s="154" t="s">
        <v>19</v>
      </c>
      <c r="R16" s="517" t="s">
        <v>20</v>
      </c>
      <c r="S16" s="517" t="s">
        <v>21</v>
      </c>
      <c r="T16" s="513" t="s">
        <v>22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158"/>
      <c r="B17" s="158"/>
      <c r="C17" s="158"/>
      <c r="D17" s="158" t="s">
        <v>45</v>
      </c>
      <c r="E17" s="158"/>
      <c r="F17" s="158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>
        <f>SUM(I17:P17)</f>
        <v>0</v>
      </c>
      <c r="R17" s="514" t="s">
        <v>31</v>
      </c>
      <c r="S17" s="516" t="s">
        <v>32</v>
      </c>
      <c r="T17" s="515" t="b">
        <v>0</v>
      </c>
      <c r="U17" s="162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4">
        <f>SUM(Q17:Q23)</f>
        <v>0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5:F15"/>
    <mergeCell ref="I15:Q15"/>
    <mergeCell ref="R15:Y15"/>
    <mergeCell ref="B26:C26"/>
    <mergeCell ref="E26:E28"/>
    <mergeCell ref="F26:L28"/>
    <mergeCell ref="B27:C27"/>
    <mergeCell ref="B28:C28"/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24 Z9">
    <cfRule type="containsText" dxfId="2590" priority="7" operator="containsText" text="Terminal 1">
      <formula>NOT(ISERROR(SEARCH("Terminal 1",Z9)))</formula>
    </cfRule>
    <cfRule type="containsText" dxfId="2589" priority="8" operator="containsText" text="OSCC">
      <formula>NOT(ISERROR(SEARCH("OSCC",Z9)))</formula>
    </cfRule>
    <cfRule type="containsText" dxfId="2588" priority="9" operator="containsText" text="GPC">
      <formula>NOT(ISERROR(SEARCH("GPC",Z9)))</formula>
    </cfRule>
    <cfRule type="containsText" dxfId="2587" priority="10" operator="containsText" text="Helsinki">
      <formula>NOT(ISERROR(SEARCH("Helsinki",Z9)))</formula>
    </cfRule>
  </conditionalFormatting>
  <conditionalFormatting sqref="W3:W8">
    <cfRule type="cellIs" dxfId="2586" priority="4" operator="equal">
      <formula>"LAST"</formula>
    </cfRule>
    <cfRule type="cellIs" dxfId="2585" priority="5" operator="equal">
      <formula>"FIRST"</formula>
    </cfRule>
    <cfRule type="cellIs" dxfId="2584" priority="6" operator="equal">
      <formula>"MIDDLE"</formula>
    </cfRule>
  </conditionalFormatting>
  <conditionalFormatting sqref="W17:W23">
    <cfRule type="cellIs" dxfId="2583" priority="1" operator="equal">
      <formula>"LAST"</formula>
    </cfRule>
    <cfRule type="cellIs" dxfId="2582" priority="2" operator="equal">
      <formula>"FIRST"</formula>
    </cfRule>
    <cfRule type="cellIs" dxfId="2581" priority="3" operator="equal">
      <formula>"MIDDLE"</formula>
    </cfRule>
  </conditionalFormatting>
  <dataValidations count="2">
    <dataValidation type="list" allowBlank="1" showInputMessage="1" showErrorMessage="1" sqref="W17:W23 W3:W8" xr:uid="{D302FC74-7788-446C-A41F-1ED219F2B41B}">
      <formula1>"FIRST, MIDDLE, LAST"</formula1>
    </dataValidation>
    <dataValidation type="list" showInputMessage="1" showErrorMessage="1" sqref="Z9 Z24" xr:uid="{C4470AA2-1376-43F2-8B2A-5175E801ACDE}">
      <formula1>"GPC, OSCC, Terminal 1, Helsinki"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89D3-F6AF-482D-AB58-6B09934CAAD9}">
  <sheetPr>
    <tabColor rgb="FF0070C0"/>
  </sheetPr>
  <dimension ref="A1:AB29"/>
  <sheetViews>
    <sheetView workbookViewId="0">
      <selection activeCell="A6" sqref="A6:B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10.8554687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155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156</v>
      </c>
      <c r="B3" s="158" t="s">
        <v>72</v>
      </c>
      <c r="C3" s="207" t="s">
        <v>157</v>
      </c>
      <c r="D3" s="158" t="s">
        <v>74</v>
      </c>
      <c r="E3" s="158" t="s">
        <v>158</v>
      </c>
      <c r="F3" s="236">
        <v>13.4</v>
      </c>
      <c r="G3" s="628">
        <v>122270</v>
      </c>
      <c r="H3" s="159"/>
      <c r="I3" s="158"/>
      <c r="J3" s="158"/>
      <c r="K3" s="158"/>
      <c r="L3" s="158"/>
      <c r="M3" s="158"/>
      <c r="N3" s="207">
        <v>161</v>
      </c>
      <c r="O3" s="158"/>
      <c r="P3" s="158"/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6">
        <v>0.29166666666666669</v>
      </c>
      <c r="V3" s="162" t="s">
        <v>59</v>
      </c>
      <c r="W3" s="162"/>
      <c r="X3" s="162" t="s">
        <v>159</v>
      </c>
      <c r="Y3" s="162"/>
      <c r="Z3" s="162">
        <v>1022895</v>
      </c>
      <c r="AA3" s="162"/>
      <c r="AB3" s="162"/>
    </row>
    <row r="4" spans="1:28" ht="24">
      <c r="A4" s="158" t="s">
        <v>160</v>
      </c>
      <c r="B4" s="158" t="s">
        <v>161</v>
      </c>
      <c r="C4" s="207" t="s">
        <v>162</v>
      </c>
      <c r="D4" s="158" t="s">
        <v>163</v>
      </c>
      <c r="E4" s="158" t="s">
        <v>164</v>
      </c>
      <c r="F4" s="236">
        <v>12.2</v>
      </c>
      <c r="G4" s="628">
        <v>122272</v>
      </c>
      <c r="H4" s="159" t="s">
        <v>165</v>
      </c>
      <c r="I4" s="158"/>
      <c r="J4" s="158"/>
      <c r="K4" s="158"/>
      <c r="L4" s="158"/>
      <c r="M4" s="207">
        <v>120</v>
      </c>
      <c r="N4" s="207">
        <v>30</v>
      </c>
      <c r="O4" s="207">
        <v>11</v>
      </c>
      <c r="P4" s="158"/>
      <c r="Q4" s="160">
        <f>SUM(I4:P4)</f>
        <v>161</v>
      </c>
      <c r="R4" s="162" t="s">
        <v>33</v>
      </c>
      <c r="S4" s="162" t="s">
        <v>34</v>
      </c>
      <c r="T4" s="515" t="b">
        <v>0</v>
      </c>
      <c r="U4" s="708">
        <v>0.16666666666666666</v>
      </c>
      <c r="V4" s="162" t="s">
        <v>59</v>
      </c>
      <c r="W4" s="162"/>
      <c r="X4" s="162" t="s">
        <v>166</v>
      </c>
      <c r="Y4" s="162"/>
      <c r="Z4" s="162">
        <v>1022896</v>
      </c>
      <c r="AA4" s="162"/>
      <c r="AB4" s="162"/>
    </row>
    <row r="5" spans="1:28" ht="24">
      <c r="A5" s="158" t="s">
        <v>167</v>
      </c>
      <c r="B5" s="158" t="s">
        <v>94</v>
      </c>
      <c r="C5" s="207" t="s">
        <v>168</v>
      </c>
      <c r="D5" s="158" t="s">
        <v>126</v>
      </c>
      <c r="E5" s="244" t="s">
        <v>169</v>
      </c>
      <c r="F5" s="236">
        <v>12.85</v>
      </c>
      <c r="G5" s="628">
        <v>122231</v>
      </c>
      <c r="H5" s="159"/>
      <c r="I5" s="158"/>
      <c r="J5" s="207">
        <v>161</v>
      </c>
      <c r="K5" s="158"/>
      <c r="L5" s="158"/>
      <c r="M5" s="158"/>
      <c r="N5" s="158"/>
      <c r="O5" s="158"/>
      <c r="P5" s="158"/>
      <c r="Q5" s="160">
        <f>SUM(I5:P5)</f>
        <v>161</v>
      </c>
      <c r="R5" s="162" t="s">
        <v>33</v>
      </c>
      <c r="S5" s="162" t="s">
        <v>34</v>
      </c>
      <c r="T5" s="515" t="b">
        <v>0</v>
      </c>
      <c r="U5" s="708">
        <v>0.16666666666666666</v>
      </c>
      <c r="V5" s="162" t="s">
        <v>59</v>
      </c>
      <c r="W5" s="162"/>
      <c r="X5" s="162" t="s">
        <v>166</v>
      </c>
      <c r="Y5" s="162"/>
      <c r="Z5" s="162">
        <v>1022898</v>
      </c>
      <c r="AA5" s="162"/>
      <c r="AB5" s="162"/>
    </row>
    <row r="6" spans="1:28">
      <c r="A6" s="158" t="s">
        <v>170</v>
      </c>
      <c r="B6" s="158" t="s">
        <v>49</v>
      </c>
      <c r="C6" s="207" t="s">
        <v>171</v>
      </c>
      <c r="D6" s="158" t="s">
        <v>57</v>
      </c>
      <c r="E6" s="158" t="s">
        <v>172</v>
      </c>
      <c r="F6" s="236">
        <v>10.9</v>
      </c>
      <c r="G6" s="628">
        <v>122293</v>
      </c>
      <c r="H6" s="159"/>
      <c r="I6" s="158"/>
      <c r="J6" s="158"/>
      <c r="K6" s="158"/>
      <c r="L6" s="158"/>
      <c r="M6" s="207">
        <v>67</v>
      </c>
      <c r="N6" s="207">
        <v>54</v>
      </c>
      <c r="O6" s="217">
        <v>40</v>
      </c>
      <c r="P6" s="158">
        <v>0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59</v>
      </c>
      <c r="W6" s="162"/>
      <c r="X6" s="162"/>
      <c r="Y6" s="162"/>
      <c r="Z6" s="162">
        <v>1022899</v>
      </c>
      <c r="AA6" s="162"/>
      <c r="AB6" s="162"/>
    </row>
    <row r="7" spans="1:28">
      <c r="A7" s="158" t="s">
        <v>173</v>
      </c>
      <c r="B7" s="158" t="s">
        <v>174</v>
      </c>
      <c r="C7" s="207" t="s">
        <v>175</v>
      </c>
      <c r="D7" s="158" t="s">
        <v>176</v>
      </c>
      <c r="E7" s="158" t="s">
        <v>177</v>
      </c>
      <c r="F7" s="236">
        <v>11.9</v>
      </c>
      <c r="G7" s="628">
        <v>122294</v>
      </c>
      <c r="H7" s="159"/>
      <c r="I7" s="158"/>
      <c r="J7" s="158"/>
      <c r="K7" s="158"/>
      <c r="L7" s="158"/>
      <c r="M7" s="207">
        <v>107</v>
      </c>
      <c r="N7" s="207">
        <v>54</v>
      </c>
      <c r="O7" s="158"/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708">
        <v>0.16666666666666666</v>
      </c>
      <c r="V7" s="162" t="s">
        <v>59</v>
      </c>
      <c r="W7" s="162"/>
      <c r="X7" s="162"/>
      <c r="Y7" s="162"/>
      <c r="Z7" s="162">
        <v>1022900</v>
      </c>
      <c r="AA7" s="162"/>
      <c r="AB7" s="162"/>
    </row>
    <row r="8" spans="1:28">
      <c r="A8" s="158" t="s">
        <v>178</v>
      </c>
      <c r="B8" s="158" t="s">
        <v>66</v>
      </c>
      <c r="C8" s="207" t="s">
        <v>179</v>
      </c>
      <c r="D8" s="158" t="s">
        <v>180</v>
      </c>
      <c r="E8" s="158" t="s">
        <v>172</v>
      </c>
      <c r="F8" s="236">
        <v>11.9</v>
      </c>
      <c r="G8" s="628">
        <v>122295</v>
      </c>
      <c r="H8" s="159"/>
      <c r="I8" s="158"/>
      <c r="J8" s="158"/>
      <c r="K8" s="158"/>
      <c r="L8" s="158"/>
      <c r="M8" s="207">
        <v>100</v>
      </c>
      <c r="N8" s="207">
        <v>56</v>
      </c>
      <c r="O8" s="158">
        <v>5</v>
      </c>
      <c r="P8" s="158"/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0.25</v>
      </c>
      <c r="V8" s="162" t="s">
        <v>59</v>
      </c>
      <c r="W8" s="162"/>
      <c r="X8" s="162"/>
      <c r="Y8" s="162"/>
      <c r="Z8" s="162">
        <v>1022901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247"/>
      <c r="S9" s="247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161</v>
      </c>
      <c r="K10" s="164">
        <f>SUM(K3:K9)</f>
        <v>0</v>
      </c>
      <c r="L10" s="164">
        <f>SUM(L3:L9)</f>
        <v>0</v>
      </c>
      <c r="M10" s="164">
        <f>SUM(M3:M9)</f>
        <v>394</v>
      </c>
      <c r="N10" s="164">
        <f>SUM(N3:N9)</f>
        <v>355</v>
      </c>
      <c r="O10" s="164">
        <f>SUM(O3:O9)</f>
        <v>56</v>
      </c>
      <c r="P10" s="164">
        <f>SUM(P3:P9)</f>
        <v>0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3239" priority="7" operator="containsText" text="Terminal 1">
      <formula>NOT(ISERROR(SEARCH("Terminal 1",Z10)))</formula>
    </cfRule>
    <cfRule type="containsText" dxfId="3238" priority="8" operator="containsText" text="OSCC">
      <formula>NOT(ISERROR(SEARCH("OSCC",Z10)))</formula>
    </cfRule>
    <cfRule type="containsText" dxfId="3237" priority="9" operator="containsText" text="GPC">
      <formula>NOT(ISERROR(SEARCH("GPC",Z10)))</formula>
    </cfRule>
    <cfRule type="containsText" dxfId="3236" priority="10" operator="containsText" text="Helsinki">
      <formula>NOT(ISERROR(SEARCH("Helsinki",Z10)))</formula>
    </cfRule>
  </conditionalFormatting>
  <conditionalFormatting sqref="W3:W9">
    <cfRule type="cellIs" dxfId="3235" priority="4" operator="equal">
      <formula>"LAST"</formula>
    </cfRule>
    <cfRule type="cellIs" dxfId="3234" priority="5" operator="equal">
      <formula>"FIRST"</formula>
    </cfRule>
    <cfRule type="cellIs" dxfId="3233" priority="6" operator="equal">
      <formula>"MIDDLE"</formula>
    </cfRule>
  </conditionalFormatting>
  <conditionalFormatting sqref="W18:W24">
    <cfRule type="cellIs" dxfId="3232" priority="1" operator="equal">
      <formula>"LAST"</formula>
    </cfRule>
    <cfRule type="cellIs" dxfId="3231" priority="2" operator="equal">
      <formula>"FIRST"</formula>
    </cfRule>
    <cfRule type="cellIs" dxfId="3230" priority="3" operator="equal">
      <formula>"MIDDLE"</formula>
    </cfRule>
  </conditionalFormatting>
  <dataValidations count="2">
    <dataValidation type="list" allowBlank="1" showInputMessage="1" showErrorMessage="1" sqref="W3:W9 W18:W24" xr:uid="{8FEE2CE2-0024-439B-9829-35E058EE7A5F}">
      <formula1>"FIRST, MIDDLE, LAST"</formula1>
    </dataValidation>
    <dataValidation type="list" showInputMessage="1" showErrorMessage="1" sqref="Z10 Z25" xr:uid="{1DEF32D3-0513-485C-9626-1F597BDEB744}">
      <formula1>"GPC, OSCC, Terminal 1, Helsinki"</formula1>
    </dataValidation>
  </dataValidation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EFCB-9D0E-4AF8-9DD3-934F2638F10F}">
  <sheetPr>
    <tabColor rgb="FFFFFF00"/>
  </sheetPr>
  <dimension ref="A1:AB14"/>
  <sheetViews>
    <sheetView workbookViewId="0">
      <selection activeCell="T17" sqref="T17"/>
    </sheetView>
  </sheetViews>
  <sheetFormatPr defaultRowHeight="15"/>
  <cols>
    <col min="1" max="1" width="15" bestFit="1" customWidth="1"/>
    <col min="2" max="2" width="9.42578125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873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178</v>
      </c>
      <c r="B3" s="158" t="s">
        <v>892</v>
      </c>
      <c r="C3" s="158" t="s">
        <v>893</v>
      </c>
      <c r="D3" s="158" t="s">
        <v>894</v>
      </c>
      <c r="E3" s="158" t="s">
        <v>895</v>
      </c>
      <c r="F3" s="236">
        <v>10.3</v>
      </c>
      <c r="G3" s="628">
        <v>118551</v>
      </c>
      <c r="H3" s="159" t="s">
        <v>519</v>
      </c>
      <c r="I3" s="158"/>
      <c r="J3" s="158"/>
      <c r="K3" s="158"/>
      <c r="L3" s="158"/>
      <c r="M3" s="158"/>
      <c r="N3" s="158">
        <v>0</v>
      </c>
      <c r="O3" s="158">
        <v>135</v>
      </c>
      <c r="P3" s="158"/>
      <c r="Q3" s="160">
        <f>SUM(I3:P3)</f>
        <v>135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 t="s">
        <v>54</v>
      </c>
      <c r="X3" s="162" t="s">
        <v>896</v>
      </c>
      <c r="Y3" s="162"/>
      <c r="Z3" s="162">
        <v>1019172</v>
      </c>
      <c r="AA3" s="162"/>
      <c r="AB3" s="162"/>
    </row>
    <row r="4" spans="1:28" ht="24">
      <c r="A4" s="158" t="s">
        <v>48</v>
      </c>
      <c r="B4" s="158" t="s">
        <v>49</v>
      </c>
      <c r="C4" s="158" t="s">
        <v>897</v>
      </c>
      <c r="D4" s="158" t="s">
        <v>51</v>
      </c>
      <c r="E4" s="158" t="s">
        <v>887</v>
      </c>
      <c r="F4" s="236">
        <v>11.8</v>
      </c>
      <c r="G4" s="628">
        <v>118552</v>
      </c>
      <c r="H4" s="159" t="s">
        <v>153</v>
      </c>
      <c r="I4" s="158"/>
      <c r="J4" s="158"/>
      <c r="K4" s="158"/>
      <c r="L4" s="158"/>
      <c r="M4" s="158"/>
      <c r="N4" s="158"/>
      <c r="O4" s="158">
        <v>0</v>
      </c>
      <c r="P4" s="158">
        <v>135</v>
      </c>
      <c r="Q4" s="160">
        <f>SUM(I4:P4)</f>
        <v>135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54</v>
      </c>
      <c r="X4" s="162" t="s">
        <v>898</v>
      </c>
      <c r="Y4" s="162"/>
      <c r="Z4" s="162">
        <v>1019173</v>
      </c>
      <c r="AA4" s="162"/>
      <c r="AB4" s="162"/>
    </row>
    <row r="5" spans="1:28" ht="24">
      <c r="A5" s="158" t="s">
        <v>48</v>
      </c>
      <c r="B5" s="158" t="s">
        <v>49</v>
      </c>
      <c r="C5" s="158" t="s">
        <v>899</v>
      </c>
      <c r="D5" s="158" t="s">
        <v>51</v>
      </c>
      <c r="E5" s="158" t="s">
        <v>887</v>
      </c>
      <c r="F5" s="236">
        <v>11.8</v>
      </c>
      <c r="G5" s="628">
        <v>118553</v>
      </c>
      <c r="H5" s="159" t="s">
        <v>153</v>
      </c>
      <c r="I5" s="158"/>
      <c r="J5" s="158"/>
      <c r="K5" s="158"/>
      <c r="L5" s="158"/>
      <c r="M5" s="158"/>
      <c r="N5" s="158"/>
      <c r="O5" s="158">
        <v>0</v>
      </c>
      <c r="P5" s="158">
        <v>135</v>
      </c>
      <c r="Q5" s="160">
        <f>SUM(I5:P5)</f>
        <v>135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54</v>
      </c>
      <c r="X5" s="162" t="s">
        <v>898</v>
      </c>
      <c r="Y5" s="162"/>
      <c r="Z5">
        <v>1019175</v>
      </c>
      <c r="AA5" s="162"/>
      <c r="AB5" s="162"/>
    </row>
    <row r="6" spans="1:28" ht="24">
      <c r="A6" s="158" t="s">
        <v>588</v>
      </c>
      <c r="B6" s="158" t="s">
        <v>66</v>
      </c>
      <c r="C6" s="158" t="s">
        <v>900</v>
      </c>
      <c r="D6" s="158" t="s">
        <v>351</v>
      </c>
      <c r="E6" s="158" t="s">
        <v>901</v>
      </c>
      <c r="F6" s="236">
        <v>11.3</v>
      </c>
      <c r="G6" s="628">
        <v>118554</v>
      </c>
      <c r="H6" s="159" t="s">
        <v>153</v>
      </c>
      <c r="I6" s="158"/>
      <c r="J6" s="158"/>
      <c r="K6" s="158"/>
      <c r="L6" s="158"/>
      <c r="M6" s="207">
        <v>27</v>
      </c>
      <c r="N6" s="158">
        <v>54</v>
      </c>
      <c r="O6" s="158">
        <v>27</v>
      </c>
      <c r="P6" s="158">
        <v>27</v>
      </c>
      <c r="Q6" s="160">
        <f>SUM(I6:P6)</f>
        <v>135</v>
      </c>
      <c r="R6" s="514" t="s">
        <v>31</v>
      </c>
      <c r="S6" s="516" t="s">
        <v>32</v>
      </c>
      <c r="T6" s="653" t="b">
        <v>1</v>
      </c>
      <c r="U6" s="205" t="s">
        <v>653</v>
      </c>
      <c r="V6" s="162" t="s">
        <v>53</v>
      </c>
      <c r="W6" s="162" t="s">
        <v>54</v>
      </c>
      <c r="X6" s="162" t="s">
        <v>902</v>
      </c>
      <c r="Y6" s="162"/>
      <c r="Z6" s="162">
        <v>1019177</v>
      </c>
      <c r="AA6" s="162"/>
      <c r="AB6" s="162"/>
    </row>
    <row r="7" spans="1:28" ht="24">
      <c r="A7" s="158" t="s">
        <v>215</v>
      </c>
      <c r="B7" s="158" t="s">
        <v>192</v>
      </c>
      <c r="C7" s="158" t="s">
        <v>903</v>
      </c>
      <c r="D7" s="158" t="s">
        <v>194</v>
      </c>
      <c r="E7" s="158" t="s">
        <v>904</v>
      </c>
      <c r="F7" s="236">
        <v>13.1</v>
      </c>
      <c r="G7" s="628">
        <v>118555</v>
      </c>
      <c r="H7" s="159" t="s">
        <v>519</v>
      </c>
      <c r="I7" s="158"/>
      <c r="J7" s="158"/>
      <c r="K7" s="158"/>
      <c r="L7" s="158"/>
      <c r="M7" s="158">
        <v>54</v>
      </c>
      <c r="N7" s="158">
        <v>0</v>
      </c>
      <c r="O7" s="158">
        <v>81</v>
      </c>
      <c r="P7" s="158"/>
      <c r="Q7" s="160">
        <f>SUM(I7:P7)</f>
        <v>135</v>
      </c>
      <c r="R7" s="514" t="s">
        <v>31</v>
      </c>
      <c r="S7" s="516" t="s">
        <v>32</v>
      </c>
      <c r="T7" s="515" t="b">
        <v>0</v>
      </c>
      <c r="U7" s="522">
        <v>0.16666666666666666</v>
      </c>
      <c r="V7" s="162" t="s">
        <v>59</v>
      </c>
      <c r="W7" s="162" t="s">
        <v>60</v>
      </c>
      <c r="X7" s="162" t="s">
        <v>896</v>
      </c>
      <c r="Y7" s="162"/>
      <c r="Z7" s="162">
        <v>1019178</v>
      </c>
      <c r="AA7" s="162"/>
      <c r="AB7" s="162"/>
    </row>
    <row r="8" spans="1:28" ht="24">
      <c r="A8" s="657" t="s">
        <v>905</v>
      </c>
      <c r="B8" s="211" t="s">
        <v>192</v>
      </c>
      <c r="C8" s="211"/>
      <c r="D8" s="211"/>
      <c r="E8" s="211"/>
      <c r="F8" s="337"/>
      <c r="G8" s="630"/>
      <c r="H8" s="261"/>
      <c r="I8" s="211"/>
      <c r="J8" s="211"/>
      <c r="K8" s="211"/>
      <c r="L8" s="211"/>
      <c r="M8" s="560">
        <v>27</v>
      </c>
      <c r="N8" s="560">
        <v>0</v>
      </c>
      <c r="O8" s="560">
        <v>108</v>
      </c>
      <c r="P8" s="211"/>
      <c r="Q8" s="160">
        <f>SUM(I8:P8)</f>
        <v>135</v>
      </c>
      <c r="R8" s="514" t="s">
        <v>31</v>
      </c>
      <c r="S8" s="516" t="s">
        <v>32</v>
      </c>
      <c r="T8" s="653" t="b">
        <v>1</v>
      </c>
      <c r="U8" s="550">
        <v>0.16666666666666666</v>
      </c>
      <c r="V8" s="263" t="s">
        <v>59</v>
      </c>
      <c r="W8" s="162" t="s">
        <v>60</v>
      </c>
      <c r="X8" s="263"/>
      <c r="Y8" s="263"/>
      <c r="Z8" s="263"/>
      <c r="AA8" s="263"/>
      <c r="AB8" s="263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SUM(I3:I7)</f>
        <v>0</v>
      </c>
      <c r="J9" s="164">
        <f>SUM(J3:J7)</f>
        <v>0</v>
      </c>
      <c r="K9" s="164">
        <f>SUM(K3:K7)</f>
        <v>0</v>
      </c>
      <c r="L9" s="164">
        <f>SUM(L3:L7)</f>
        <v>0</v>
      </c>
      <c r="M9" s="164">
        <f>SUM(M3:M8)</f>
        <v>108</v>
      </c>
      <c r="N9" s="164">
        <f>SUM(N3:N8)</f>
        <v>54</v>
      </c>
      <c r="O9" s="164">
        <f>SUM(O3:O8)</f>
        <v>351</v>
      </c>
      <c r="P9" s="164">
        <f>SUM(P3:P8)</f>
        <v>297</v>
      </c>
      <c r="Q9" s="164">
        <f>SUM(Q3:Q8)</f>
        <v>810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580" priority="22" operator="containsText" text="Terminal 1">
      <formula>NOT(ISERROR(SEARCH("Terminal 1",Z9)))</formula>
    </cfRule>
    <cfRule type="containsText" dxfId="2579" priority="23" operator="containsText" text="OSCC">
      <formula>NOT(ISERROR(SEARCH("OSCC",Z9)))</formula>
    </cfRule>
    <cfRule type="containsText" dxfId="2578" priority="24" operator="containsText" text="GPC">
      <formula>NOT(ISERROR(SEARCH("GPC",Z9)))</formula>
    </cfRule>
    <cfRule type="containsText" dxfId="2577" priority="25" operator="containsText" text="Helsinki">
      <formula>NOT(ISERROR(SEARCH("Helsinki",Z9)))</formula>
    </cfRule>
  </conditionalFormatting>
  <conditionalFormatting sqref="W3">
    <cfRule type="cellIs" dxfId="2576" priority="16" operator="equal">
      <formula>"LAST"</formula>
    </cfRule>
    <cfRule type="cellIs" dxfId="2575" priority="17" operator="equal">
      <formula>"FIRST"</formula>
    </cfRule>
    <cfRule type="cellIs" dxfId="2574" priority="18" operator="equal">
      <formula>"MIDDLE"</formula>
    </cfRule>
  </conditionalFormatting>
  <conditionalFormatting sqref="W4">
    <cfRule type="cellIs" dxfId="2573" priority="13" operator="equal">
      <formula>"LAST"</formula>
    </cfRule>
    <cfRule type="cellIs" dxfId="2572" priority="14" operator="equal">
      <formula>"FIRST"</formula>
    </cfRule>
    <cfRule type="cellIs" dxfId="2571" priority="15" operator="equal">
      <formula>"MIDDLE"</formula>
    </cfRule>
  </conditionalFormatting>
  <conditionalFormatting sqref="W5">
    <cfRule type="cellIs" dxfId="2570" priority="10" operator="equal">
      <formula>"LAST"</formula>
    </cfRule>
    <cfRule type="cellIs" dxfId="2569" priority="11" operator="equal">
      <formula>"FIRST"</formula>
    </cfRule>
    <cfRule type="cellIs" dxfId="2568" priority="12" operator="equal">
      <formula>"MIDDLE"</formula>
    </cfRule>
  </conditionalFormatting>
  <conditionalFormatting sqref="W6">
    <cfRule type="cellIs" dxfId="2567" priority="7" operator="equal">
      <formula>"LAST"</formula>
    </cfRule>
    <cfRule type="cellIs" dxfId="2566" priority="8" operator="equal">
      <formula>"FIRST"</formula>
    </cfRule>
    <cfRule type="cellIs" dxfId="2565" priority="9" operator="equal">
      <formula>"MIDDLE"</formula>
    </cfRule>
  </conditionalFormatting>
  <conditionalFormatting sqref="W7">
    <cfRule type="cellIs" dxfId="2564" priority="4" operator="equal">
      <formula>"LAST"</formula>
    </cfRule>
    <cfRule type="cellIs" dxfId="2563" priority="5" operator="equal">
      <formula>"FIRST"</formula>
    </cfRule>
    <cfRule type="cellIs" dxfId="2562" priority="6" operator="equal">
      <formula>"MIDDLE"</formula>
    </cfRule>
  </conditionalFormatting>
  <conditionalFormatting sqref="W8">
    <cfRule type="cellIs" dxfId="2561" priority="1" operator="equal">
      <formula>"LAST"</formula>
    </cfRule>
    <cfRule type="cellIs" dxfId="2560" priority="2" operator="equal">
      <formula>"FIRST"</formula>
    </cfRule>
    <cfRule type="cellIs" dxfId="2559" priority="3" operator="equal">
      <formula>"MIDDLE"</formula>
    </cfRule>
  </conditionalFormatting>
  <dataValidations count="2">
    <dataValidation type="list" showInputMessage="1" showErrorMessage="1" sqref="Z9" xr:uid="{5FE42305-9581-4584-820A-1E1F0AE7D7DA}">
      <formula1>"GPC, OSCC, Terminal 1, Helsinki"</formula1>
    </dataValidation>
    <dataValidation type="list" allowBlank="1" showInputMessage="1" showErrorMessage="1" sqref="W3:W8" xr:uid="{4A3E2527-3B77-41A9-BD30-AB0CD498188D}">
      <formula1>"FIRST, MIDDLE, LAST"</formula1>
    </dataValidation>
  </dataValidation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24887-B27A-47DB-87EC-CD7A09BA7071}">
  <sheetPr>
    <tabColor rgb="FF00B050"/>
  </sheetPr>
  <dimension ref="A1:AB30"/>
  <sheetViews>
    <sheetView workbookViewId="0">
      <selection activeCell="Z10" sqref="Z1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6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71</v>
      </c>
      <c r="B3" s="158" t="s">
        <v>72</v>
      </c>
      <c r="C3" s="158" t="s">
        <v>906</v>
      </c>
      <c r="D3" s="158" t="s">
        <v>101</v>
      </c>
      <c r="E3" s="158" t="s">
        <v>907</v>
      </c>
      <c r="F3" s="236">
        <v>18.2</v>
      </c>
      <c r="G3" s="628">
        <v>118400</v>
      </c>
      <c r="H3" s="159"/>
      <c r="I3" s="158"/>
      <c r="J3" s="158"/>
      <c r="K3" s="158"/>
      <c r="L3" s="158"/>
      <c r="M3" s="158"/>
      <c r="N3" s="158"/>
      <c r="O3" s="158"/>
      <c r="P3" s="158">
        <v>48</v>
      </c>
      <c r="Q3" s="160">
        <f>SUM(I3:P3)</f>
        <v>48</v>
      </c>
      <c r="R3" s="559" t="s">
        <v>33</v>
      </c>
      <c r="S3" s="516" t="s">
        <v>32</v>
      </c>
      <c r="T3" s="515" t="b">
        <v>0</v>
      </c>
      <c r="U3" s="206">
        <v>0.29166666666666669</v>
      </c>
      <c r="V3" s="162" t="s">
        <v>59</v>
      </c>
      <c r="W3" s="162"/>
      <c r="X3" s="162" t="s">
        <v>908</v>
      </c>
      <c r="Y3" s="162"/>
      <c r="Z3" s="162">
        <v>1019088</v>
      </c>
      <c r="AA3" s="162"/>
      <c r="AB3" s="162"/>
    </row>
    <row r="4" spans="1:28" ht="24">
      <c r="A4" s="158" t="s">
        <v>359</v>
      </c>
      <c r="B4" s="158" t="s">
        <v>360</v>
      </c>
      <c r="C4" s="158" t="s">
        <v>909</v>
      </c>
      <c r="D4" s="158" t="s">
        <v>910</v>
      </c>
      <c r="E4" s="158" t="s">
        <v>911</v>
      </c>
      <c r="F4" s="236">
        <v>21.5</v>
      </c>
      <c r="G4" s="628">
        <v>118401</v>
      </c>
      <c r="H4" s="159"/>
      <c r="I4" s="158"/>
      <c r="J4" s="158"/>
      <c r="K4" s="158"/>
      <c r="L4" s="158"/>
      <c r="M4" s="158"/>
      <c r="N4" s="158"/>
      <c r="O4" s="158"/>
      <c r="P4" s="158">
        <v>135</v>
      </c>
      <c r="Q4" s="160">
        <f>SUM(I4:P4)</f>
        <v>135</v>
      </c>
      <c r="R4" s="559" t="s">
        <v>33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92</v>
      </c>
      <c r="Y4" s="162"/>
      <c r="Z4" s="162">
        <v>1019087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912</v>
      </c>
      <c r="D5" s="158" t="s">
        <v>351</v>
      </c>
      <c r="E5" s="158" t="s">
        <v>913</v>
      </c>
      <c r="F5" s="236">
        <v>12.9</v>
      </c>
      <c r="G5" s="628">
        <v>118403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/>
      <c r="X5" s="162" t="s">
        <v>92</v>
      </c>
      <c r="Y5" s="162"/>
      <c r="Z5" s="162">
        <v>1019089</v>
      </c>
      <c r="AA5" s="162"/>
      <c r="AB5" s="162"/>
    </row>
    <row r="6" spans="1:28" ht="24">
      <c r="A6" s="158" t="s">
        <v>349</v>
      </c>
      <c r="B6" s="158" t="s">
        <v>66</v>
      </c>
      <c r="C6" s="654" t="s">
        <v>914</v>
      </c>
      <c r="D6" s="158" t="s">
        <v>546</v>
      </c>
      <c r="E6" s="158" t="s">
        <v>915</v>
      </c>
      <c r="F6" s="236">
        <v>12.1</v>
      </c>
      <c r="G6" s="628">
        <v>118408</v>
      </c>
      <c r="H6" s="159"/>
      <c r="I6" s="158"/>
      <c r="J6" s="158"/>
      <c r="K6" s="158"/>
      <c r="L6" s="158"/>
      <c r="M6" s="158"/>
      <c r="N6" s="158"/>
      <c r="O6" s="158"/>
      <c r="P6" s="158">
        <v>240</v>
      </c>
      <c r="Q6" s="160">
        <f>SUM(I6:P6)</f>
        <v>240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/>
      <c r="X6" s="162" t="s">
        <v>92</v>
      </c>
      <c r="Y6" s="162"/>
      <c r="Z6" s="162">
        <v>1019096</v>
      </c>
      <c r="AA6" s="162"/>
      <c r="AB6" s="162"/>
    </row>
    <row r="7" spans="1:28" ht="24">
      <c r="A7" s="158" t="s">
        <v>349</v>
      </c>
      <c r="B7" s="158" t="s">
        <v>66</v>
      </c>
      <c r="C7" s="654" t="s">
        <v>916</v>
      </c>
      <c r="D7" s="158" t="s">
        <v>546</v>
      </c>
      <c r="E7" s="158" t="s">
        <v>915</v>
      </c>
      <c r="F7" s="236">
        <v>12.1</v>
      </c>
      <c r="G7" s="628">
        <v>118409</v>
      </c>
      <c r="H7" s="159"/>
      <c r="I7" s="158"/>
      <c r="J7" s="158"/>
      <c r="K7" s="158"/>
      <c r="L7" s="158"/>
      <c r="M7" s="158"/>
      <c r="N7" s="158"/>
      <c r="O7" s="158"/>
      <c r="P7" s="158">
        <v>240</v>
      </c>
      <c r="Q7" s="160">
        <f>SUM(I7:P7)</f>
        <v>240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/>
      <c r="X7" s="162" t="s">
        <v>92</v>
      </c>
      <c r="Y7" s="162"/>
      <c r="Z7" s="162">
        <v>1019097</v>
      </c>
      <c r="AA7" s="162"/>
      <c r="AB7" s="162"/>
    </row>
    <row r="8" spans="1:28" ht="24">
      <c r="A8" s="158" t="s">
        <v>349</v>
      </c>
      <c r="B8" s="158" t="s">
        <v>66</v>
      </c>
      <c r="C8" s="654" t="s">
        <v>917</v>
      </c>
      <c r="D8" s="158" t="s">
        <v>546</v>
      </c>
      <c r="E8" s="158" t="s">
        <v>915</v>
      </c>
      <c r="F8" s="236">
        <v>12.1</v>
      </c>
      <c r="G8" s="628">
        <v>118410</v>
      </c>
      <c r="H8" s="159"/>
      <c r="I8" s="158"/>
      <c r="J8" s="158"/>
      <c r="K8" s="158"/>
      <c r="L8" s="158"/>
      <c r="M8" s="158"/>
      <c r="N8" s="158"/>
      <c r="O8" s="158"/>
      <c r="P8" s="158">
        <v>240</v>
      </c>
      <c r="Q8" s="160">
        <f>SUM(I8:P8)</f>
        <v>240</v>
      </c>
      <c r="R8" s="360" t="s">
        <v>31</v>
      </c>
      <c r="S8" s="162" t="s">
        <v>34</v>
      </c>
      <c r="T8" s="515" t="b">
        <v>0</v>
      </c>
      <c r="U8" s="205" t="s">
        <v>653</v>
      </c>
      <c r="V8" s="162" t="s">
        <v>53</v>
      </c>
      <c r="W8" s="162"/>
      <c r="X8" s="162" t="s">
        <v>92</v>
      </c>
      <c r="Y8" s="162"/>
      <c r="Z8" s="162">
        <v>1019098</v>
      </c>
      <c r="AA8" s="162"/>
      <c r="AB8" s="162"/>
    </row>
    <row r="9" spans="1:28" ht="107.25">
      <c r="A9" s="158" t="s">
        <v>688</v>
      </c>
      <c r="B9" s="158" t="s">
        <v>66</v>
      </c>
      <c r="C9" s="158" t="s">
        <v>918</v>
      </c>
      <c r="D9" s="158" t="s">
        <v>919</v>
      </c>
      <c r="E9" s="158"/>
      <c r="F9" s="236"/>
      <c r="G9" s="628">
        <v>118411</v>
      </c>
      <c r="H9" s="159"/>
      <c r="I9" s="158"/>
      <c r="J9" s="158"/>
      <c r="K9" s="158"/>
      <c r="L9" s="158"/>
      <c r="M9" s="158"/>
      <c r="N9" s="158"/>
      <c r="O9" s="158"/>
      <c r="P9" s="158">
        <v>240</v>
      </c>
      <c r="Q9" s="160"/>
      <c r="R9" s="360" t="s">
        <v>31</v>
      </c>
      <c r="S9" s="162"/>
      <c r="T9" s="515" t="b">
        <v>0</v>
      </c>
      <c r="U9" s="205"/>
      <c r="V9" s="162" t="s">
        <v>53</v>
      </c>
      <c r="W9" s="162"/>
      <c r="X9" s="162"/>
      <c r="Y9" s="162"/>
      <c r="Z9" s="162">
        <v>1019099</v>
      </c>
      <c r="AA9" s="162" t="s">
        <v>920</v>
      </c>
      <c r="AB9" s="162"/>
    </row>
    <row r="10" spans="1:28" ht="107.25">
      <c r="A10" s="158" t="s">
        <v>688</v>
      </c>
      <c r="B10" s="158" t="s">
        <v>66</v>
      </c>
      <c r="C10" s="158" t="s">
        <v>921</v>
      </c>
      <c r="D10" s="158" t="s">
        <v>919</v>
      </c>
      <c r="E10" s="158"/>
      <c r="F10" s="236"/>
      <c r="G10" s="628">
        <v>118412</v>
      </c>
      <c r="H10" s="159"/>
      <c r="I10" s="158"/>
      <c r="J10" s="158"/>
      <c r="K10" s="158"/>
      <c r="L10" s="158"/>
      <c r="M10" s="158"/>
      <c r="N10" s="158"/>
      <c r="O10" s="158"/>
      <c r="P10" s="158">
        <v>240</v>
      </c>
      <c r="Q10" s="160">
        <f>SUM(I10:P10)</f>
        <v>240</v>
      </c>
      <c r="R10" s="360" t="s">
        <v>31</v>
      </c>
      <c r="S10" s="162" t="s">
        <v>34</v>
      </c>
      <c r="T10" s="515" t="b">
        <v>0</v>
      </c>
      <c r="U10" s="162"/>
      <c r="V10" s="162" t="s">
        <v>53</v>
      </c>
      <c r="W10" s="162"/>
      <c r="X10" s="162"/>
      <c r="Y10" s="162"/>
      <c r="Z10" s="162">
        <v>1019100</v>
      </c>
      <c r="AA10" s="162" t="s">
        <v>920</v>
      </c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5"/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1623</v>
      </c>
      <c r="Q11" s="164">
        <f>SUM(Q3:Q10)</f>
        <v>1383</v>
      </c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736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7"/>
      <c r="H16" s="228"/>
      <c r="I16" s="229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625"/>
      <c r="H17" s="79"/>
      <c r="I17" s="739" t="s">
        <v>43</v>
      </c>
      <c r="J17" s="730"/>
      <c r="K17" s="730"/>
      <c r="L17" s="730"/>
      <c r="M17" s="730"/>
      <c r="N17" s="730"/>
      <c r="O17" s="730"/>
      <c r="P17" s="730"/>
      <c r="Q17" s="740"/>
      <c r="R17" s="732" t="s">
        <v>2</v>
      </c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512" t="s">
        <v>9</v>
      </c>
      <c r="H18" s="155" t="s">
        <v>10</v>
      </c>
      <c r="I18" s="156" t="s">
        <v>11</v>
      </c>
      <c r="J18" s="156" t="s">
        <v>12</v>
      </c>
      <c r="K18" s="156" t="s">
        <v>13</v>
      </c>
      <c r="L18" s="156" t="s">
        <v>14</v>
      </c>
      <c r="M18" s="156" t="s">
        <v>15</v>
      </c>
      <c r="N18" s="156" t="s">
        <v>16</v>
      </c>
      <c r="O18" s="156" t="s">
        <v>17</v>
      </c>
      <c r="P18" s="157" t="s">
        <v>44</v>
      </c>
      <c r="Q18" s="154" t="s">
        <v>19</v>
      </c>
      <c r="R18" s="517" t="s">
        <v>20</v>
      </c>
      <c r="S18" s="517" t="s">
        <v>21</v>
      </c>
      <c r="T18" s="513" t="s">
        <v>22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514" t="s">
        <v>31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516" t="s">
        <v>32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8"/>
      <c r="H25" s="159"/>
      <c r="I25" s="158"/>
      <c r="J25" s="158"/>
      <c r="K25" s="158"/>
      <c r="L25" s="158"/>
      <c r="M25" s="158"/>
      <c r="N25" s="158"/>
      <c r="O25" s="158"/>
      <c r="P25" s="158"/>
      <c r="Q25" s="160">
        <f>SUM(I25:P25)</f>
        <v>0</v>
      </c>
      <c r="R25" s="162" t="s">
        <v>33</v>
      </c>
      <c r="S25" s="162" t="s">
        <v>34</v>
      </c>
      <c r="T25" s="515" t="b">
        <v>0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5"/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4">
        <f>SUM(Q19:Q25)</f>
        <v>0</v>
      </c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1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742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:F1"/>
    <mergeCell ref="I1:Q1"/>
    <mergeCell ref="R1:Y1"/>
    <mergeCell ref="B13:C13"/>
    <mergeCell ref="E13:E15"/>
    <mergeCell ref="F13:L15"/>
    <mergeCell ref="B14:C14"/>
    <mergeCell ref="B15:C15"/>
    <mergeCell ref="A17:F17"/>
    <mergeCell ref="I17:Q17"/>
    <mergeCell ref="R17:Y17"/>
    <mergeCell ref="B28:C28"/>
    <mergeCell ref="E28:E30"/>
    <mergeCell ref="F28:L30"/>
    <mergeCell ref="B29:C29"/>
    <mergeCell ref="B30:C30"/>
  </mergeCells>
  <conditionalFormatting sqref="Z26 Z11">
    <cfRule type="containsText" dxfId="2558" priority="7" operator="containsText" text="Terminal 1">
      <formula>NOT(ISERROR(SEARCH("Terminal 1",Z11)))</formula>
    </cfRule>
    <cfRule type="containsText" dxfId="2557" priority="8" operator="containsText" text="OSCC">
      <formula>NOT(ISERROR(SEARCH("OSCC",Z11)))</formula>
    </cfRule>
    <cfRule type="containsText" dxfId="2556" priority="9" operator="containsText" text="GPC">
      <formula>NOT(ISERROR(SEARCH("GPC",Z11)))</formula>
    </cfRule>
    <cfRule type="containsText" dxfId="2555" priority="10" operator="containsText" text="Helsinki">
      <formula>NOT(ISERROR(SEARCH("Helsinki",Z11)))</formula>
    </cfRule>
  </conditionalFormatting>
  <conditionalFormatting sqref="W3:W10">
    <cfRule type="cellIs" dxfId="2554" priority="4" operator="equal">
      <formula>"LAST"</formula>
    </cfRule>
    <cfRule type="cellIs" dxfId="2553" priority="5" operator="equal">
      <formula>"FIRST"</formula>
    </cfRule>
    <cfRule type="cellIs" dxfId="2552" priority="6" operator="equal">
      <formula>"MIDDLE"</formula>
    </cfRule>
  </conditionalFormatting>
  <conditionalFormatting sqref="W19:W25">
    <cfRule type="cellIs" dxfId="2551" priority="1" operator="equal">
      <formula>"LAST"</formula>
    </cfRule>
    <cfRule type="cellIs" dxfId="2550" priority="2" operator="equal">
      <formula>"FIRST"</formula>
    </cfRule>
    <cfRule type="cellIs" dxfId="2549" priority="3" operator="equal">
      <formula>"MIDDLE"</formula>
    </cfRule>
  </conditionalFormatting>
  <dataValidations count="2">
    <dataValidation type="list" allowBlank="1" showInputMessage="1" showErrorMessage="1" sqref="W3:W10 W19:W25" xr:uid="{F5681F40-A9D1-45AF-A2EB-5170A1AF6F4D}">
      <formula1>"FIRST, MIDDLE, LAST"</formula1>
    </dataValidation>
    <dataValidation type="list" showInputMessage="1" showErrorMessage="1" sqref="Z11 Z26" xr:uid="{F697CA16-E6C2-48FF-8EB2-01BC74564F53}">
      <formula1>"GPC, OSCC, Terminal 1, Helsinki"</formula1>
    </dataValidation>
  </dataValidation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2B50-611B-47BF-8D96-665C93EFD015}">
  <sheetPr>
    <tabColor rgb="FFFFC000"/>
  </sheetPr>
  <dimension ref="A1:AB14"/>
  <sheetViews>
    <sheetView workbookViewId="0">
      <selection activeCell="S14" sqref="S14"/>
    </sheetView>
  </sheetViews>
  <sheetFormatPr defaultRowHeight="15"/>
  <cols>
    <col min="1" max="1" width="15" bestFit="1" customWidth="1"/>
    <col min="2" max="2" width="10.42578125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922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71</v>
      </c>
      <c r="B3" s="158" t="s">
        <v>72</v>
      </c>
      <c r="C3" s="207" t="s">
        <v>923</v>
      </c>
      <c r="D3" s="158" t="s">
        <v>853</v>
      </c>
      <c r="E3" s="158" t="s">
        <v>924</v>
      </c>
      <c r="F3" s="236">
        <v>16.600000000000001</v>
      </c>
      <c r="G3" s="628">
        <v>118413</v>
      </c>
      <c r="H3" s="159" t="s">
        <v>925</v>
      </c>
      <c r="I3" s="158"/>
      <c r="J3" s="158"/>
      <c r="K3" s="158"/>
      <c r="L3" s="158"/>
      <c r="M3" s="158"/>
      <c r="N3" s="207">
        <v>90</v>
      </c>
      <c r="O3" s="207">
        <v>71</v>
      </c>
      <c r="P3" s="158"/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6">
        <v>0.29166666666666669</v>
      </c>
      <c r="V3" s="162" t="s">
        <v>213</v>
      </c>
      <c r="W3" s="162" t="s">
        <v>54</v>
      </c>
      <c r="X3" s="162" t="s">
        <v>696</v>
      </c>
      <c r="Y3" s="162"/>
      <c r="Z3" s="162">
        <v>1019078</v>
      </c>
      <c r="AA3" s="162" t="s">
        <v>926</v>
      </c>
      <c r="AB3" s="162"/>
    </row>
    <row r="4" spans="1:28" ht="48">
      <c r="A4" s="158" t="s">
        <v>160</v>
      </c>
      <c r="B4" s="158" t="s">
        <v>161</v>
      </c>
      <c r="C4" s="207" t="s">
        <v>927</v>
      </c>
      <c r="D4" s="158" t="s">
        <v>663</v>
      </c>
      <c r="E4" s="158" t="s">
        <v>928</v>
      </c>
      <c r="F4" s="236">
        <v>14.8</v>
      </c>
      <c r="G4" s="628">
        <v>118414</v>
      </c>
      <c r="H4" s="159" t="s">
        <v>929</v>
      </c>
      <c r="I4" s="158"/>
      <c r="J4" s="158"/>
      <c r="K4" s="158"/>
      <c r="L4" s="158"/>
      <c r="M4" s="158"/>
      <c r="N4" s="158">
        <v>60</v>
      </c>
      <c r="O4" s="158">
        <v>71</v>
      </c>
      <c r="P4" s="207">
        <v>30</v>
      </c>
      <c r="Q4" s="160">
        <f>SUM(I4:P4)</f>
        <v>161</v>
      </c>
      <c r="R4" s="162" t="s">
        <v>33</v>
      </c>
      <c r="S4" s="162" t="s">
        <v>34</v>
      </c>
      <c r="T4" s="515" t="b">
        <v>0</v>
      </c>
      <c r="U4" s="206">
        <v>0.29166666666666669</v>
      </c>
      <c r="V4" s="162" t="s">
        <v>213</v>
      </c>
      <c r="W4" s="162" t="s">
        <v>54</v>
      </c>
      <c r="X4" s="162" t="s">
        <v>696</v>
      </c>
      <c r="Y4" s="162"/>
      <c r="Z4" s="162">
        <v>1019079</v>
      </c>
      <c r="AA4" s="162" t="s">
        <v>926</v>
      </c>
      <c r="AB4" s="162"/>
    </row>
    <row r="5" spans="1:28" ht="24">
      <c r="A5" s="158" t="s">
        <v>384</v>
      </c>
      <c r="B5" s="158" t="s">
        <v>66</v>
      </c>
      <c r="C5" s="207" t="s">
        <v>930</v>
      </c>
      <c r="D5" s="158" t="s">
        <v>351</v>
      </c>
      <c r="E5" s="158" t="s">
        <v>913</v>
      </c>
      <c r="F5" s="236">
        <v>12.9</v>
      </c>
      <c r="G5" s="628">
        <v>118471</v>
      </c>
      <c r="H5" s="159" t="s">
        <v>519</v>
      </c>
      <c r="I5" s="158"/>
      <c r="J5" s="158"/>
      <c r="K5" s="158"/>
      <c r="L5" s="158"/>
      <c r="M5" s="207">
        <v>90</v>
      </c>
      <c r="N5" s="158"/>
      <c r="O5" s="158"/>
      <c r="P5" s="158">
        <v>71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60</v>
      </c>
      <c r="X5" s="162" t="s">
        <v>706</v>
      </c>
      <c r="Y5" s="162"/>
      <c r="Z5" s="162">
        <v>1019080</v>
      </c>
      <c r="AA5" s="162"/>
      <c r="AB5" s="162"/>
    </row>
    <row r="6" spans="1:28" ht="24">
      <c r="A6" s="158" t="s">
        <v>931</v>
      </c>
      <c r="B6" s="158" t="s">
        <v>89</v>
      </c>
      <c r="C6" s="654" t="s">
        <v>932</v>
      </c>
      <c r="D6" s="158" t="s">
        <v>51</v>
      </c>
      <c r="E6" s="158" t="s">
        <v>933</v>
      </c>
      <c r="F6" s="236">
        <v>11.3</v>
      </c>
      <c r="G6" s="628">
        <v>118472</v>
      </c>
      <c r="H6" s="159" t="s">
        <v>251</v>
      </c>
      <c r="I6" s="158"/>
      <c r="J6" s="158"/>
      <c r="K6" s="158"/>
      <c r="L6" s="158"/>
      <c r="M6" s="158"/>
      <c r="N6" s="158"/>
      <c r="O6" s="158">
        <v>71</v>
      </c>
      <c r="P6" s="158">
        <v>90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 t="s">
        <v>60</v>
      </c>
      <c r="X6" s="162" t="s">
        <v>706</v>
      </c>
      <c r="Y6" s="162"/>
      <c r="Z6" s="162">
        <v>1019081</v>
      </c>
      <c r="AA6" s="162"/>
      <c r="AB6" s="162"/>
    </row>
    <row r="7" spans="1:28" ht="36">
      <c r="A7" s="158" t="s">
        <v>271</v>
      </c>
      <c r="B7" s="158" t="s">
        <v>89</v>
      </c>
      <c r="C7" s="654" t="s">
        <v>934</v>
      </c>
      <c r="D7" s="158" t="s">
        <v>51</v>
      </c>
      <c r="E7" s="158" t="s">
        <v>933</v>
      </c>
      <c r="F7" s="236">
        <v>11.3</v>
      </c>
      <c r="G7" s="628">
        <v>118473</v>
      </c>
      <c r="H7" s="268" t="s">
        <v>935</v>
      </c>
      <c r="I7" s="158"/>
      <c r="J7" s="158"/>
      <c r="K7" s="158"/>
      <c r="L7" s="158"/>
      <c r="M7" s="158"/>
      <c r="N7" s="158">
        <v>60</v>
      </c>
      <c r="O7" s="158">
        <v>71</v>
      </c>
      <c r="P7" s="158">
        <v>30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60</v>
      </c>
      <c r="X7" s="162" t="s">
        <v>706</v>
      </c>
      <c r="Y7" s="162"/>
      <c r="Z7" s="162">
        <v>1019082</v>
      </c>
      <c r="AA7" s="162"/>
      <c r="AB7" s="162"/>
    </row>
    <row r="8" spans="1:28" ht="24">
      <c r="A8" s="560" t="s">
        <v>698</v>
      </c>
      <c r="B8" s="560" t="s">
        <v>936</v>
      </c>
      <c r="C8" s="207" t="s">
        <v>937</v>
      </c>
      <c r="D8" s="560" t="s">
        <v>938</v>
      </c>
      <c r="E8" s="651" t="s">
        <v>939</v>
      </c>
      <c r="F8" s="560">
        <v>12</v>
      </c>
      <c r="G8" s="628">
        <v>118474</v>
      </c>
      <c r="H8" s="640" t="s">
        <v>560</v>
      </c>
      <c r="I8" s="560"/>
      <c r="J8" s="560"/>
      <c r="K8" s="560"/>
      <c r="L8" s="560"/>
      <c r="M8" s="158">
        <v>161</v>
      </c>
      <c r="N8" s="560"/>
      <c r="O8" s="560"/>
      <c r="P8" s="560"/>
      <c r="Q8" s="160">
        <f>SUM(I8:P8)</f>
        <v>161</v>
      </c>
      <c r="R8" s="514" t="s">
        <v>31</v>
      </c>
      <c r="S8" s="516" t="s">
        <v>32</v>
      </c>
      <c r="T8" s="627" t="b">
        <v>0</v>
      </c>
      <c r="U8" s="205" t="s">
        <v>653</v>
      </c>
      <c r="V8" s="162" t="s">
        <v>53</v>
      </c>
      <c r="W8" s="162" t="s">
        <v>60</v>
      </c>
      <c r="X8" s="162" t="s">
        <v>706</v>
      </c>
      <c r="Y8" s="263"/>
      <c r="Z8" s="263">
        <v>1019083</v>
      </c>
      <c r="AA8" s="263"/>
      <c r="AB8" s="263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SUM(I3:I7)</f>
        <v>0</v>
      </c>
      <c r="J9" s="164">
        <f>SUM(J3:J7)</f>
        <v>0</v>
      </c>
      <c r="K9" s="164">
        <f>SUM(K3:K7)</f>
        <v>0</v>
      </c>
      <c r="L9" s="164">
        <f>SUM(L3:L7)</f>
        <v>0</v>
      </c>
      <c r="M9" s="164">
        <f>SUM(M3:M8)</f>
        <v>251</v>
      </c>
      <c r="N9" s="164">
        <f>SUM(N3:N8)</f>
        <v>210</v>
      </c>
      <c r="O9" s="164">
        <f>SUM(O3:O8)</f>
        <v>284</v>
      </c>
      <c r="P9" s="164">
        <f>SUM(P3:P8)</f>
        <v>221</v>
      </c>
      <c r="Q9" s="164">
        <f>SUM(Q3:Q8)</f>
        <v>966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548" priority="4" operator="containsText" text="Terminal 1">
      <formula>NOT(ISERROR(SEARCH("Terminal 1",Z9)))</formula>
    </cfRule>
    <cfRule type="containsText" dxfId="2547" priority="5" operator="containsText" text="OSCC">
      <formula>NOT(ISERROR(SEARCH("OSCC",Z9)))</formula>
    </cfRule>
    <cfRule type="containsText" dxfId="2546" priority="6" operator="containsText" text="GPC">
      <formula>NOT(ISERROR(SEARCH("GPC",Z9)))</formula>
    </cfRule>
    <cfRule type="containsText" dxfId="2545" priority="7" operator="containsText" text="Helsinki">
      <formula>NOT(ISERROR(SEARCH("Helsinki",Z9)))</formula>
    </cfRule>
  </conditionalFormatting>
  <conditionalFormatting sqref="W3:W8">
    <cfRule type="cellIs" dxfId="2544" priority="1" operator="equal">
      <formula>"LAST"</formula>
    </cfRule>
    <cfRule type="cellIs" dxfId="2543" priority="2" operator="equal">
      <formula>"FIRST"</formula>
    </cfRule>
    <cfRule type="cellIs" dxfId="2542" priority="3" operator="equal">
      <formula>"MIDDLE"</formula>
    </cfRule>
  </conditionalFormatting>
  <dataValidations count="2">
    <dataValidation type="list" showInputMessage="1" showErrorMessage="1" sqref="Z9" xr:uid="{5EA9D0B6-E3A8-41C5-B2D7-ADF051076BA9}">
      <formula1>"GPC, OSCC, Terminal 1, Helsinki"</formula1>
    </dataValidation>
    <dataValidation type="list" allowBlank="1" showInputMessage="1" showErrorMessage="1" sqref="W3:W8" xr:uid="{10561416-1B5F-45CC-A1D1-9ADC41643E4A}">
      <formula1>"FIRST, MIDDLE, LAST"</formula1>
    </dataValidation>
  </dataValidations>
  <pageMargins left="0.7" right="0.7" top="0.75" bottom="0.75" header="0.3" footer="0.3"/>
  <legacy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867C-CF83-405E-A9A5-183A518A44CF}">
  <sheetPr>
    <tabColor rgb="FFFFC000"/>
  </sheetPr>
  <dimension ref="A1:AB14"/>
  <sheetViews>
    <sheetView workbookViewId="0">
      <selection activeCell="Z9" sqref="Z9"/>
    </sheetView>
  </sheetViews>
  <sheetFormatPr defaultRowHeight="15"/>
  <cols>
    <col min="1" max="1" width="15" bestFit="1" customWidth="1"/>
    <col min="2" max="2" width="10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940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304</v>
      </c>
      <c r="B3" s="158" t="s">
        <v>66</v>
      </c>
      <c r="C3" s="207" t="s">
        <v>941</v>
      </c>
      <c r="D3" s="158" t="s">
        <v>225</v>
      </c>
      <c r="E3" s="158" t="s">
        <v>942</v>
      </c>
      <c r="F3" s="236">
        <v>11.3</v>
      </c>
      <c r="G3" s="628">
        <v>118446</v>
      </c>
      <c r="H3" s="159" t="s">
        <v>519</v>
      </c>
      <c r="I3" s="638"/>
      <c r="J3" s="158"/>
      <c r="K3" s="158"/>
      <c r="L3" s="158"/>
      <c r="M3" s="207">
        <v>101</v>
      </c>
      <c r="N3" s="207">
        <v>30</v>
      </c>
      <c r="O3" s="207">
        <v>30</v>
      </c>
      <c r="P3" s="158"/>
      <c r="Q3" s="160">
        <f>SUM(I3:P3)</f>
        <v>161</v>
      </c>
      <c r="R3" s="514" t="s">
        <v>31</v>
      </c>
      <c r="S3" s="516" t="s">
        <v>32</v>
      </c>
      <c r="T3" s="653" t="b">
        <v>1</v>
      </c>
      <c r="U3" s="205" t="s">
        <v>653</v>
      </c>
      <c r="V3" s="162" t="s">
        <v>53</v>
      </c>
      <c r="W3" s="162"/>
      <c r="X3" s="162" t="s">
        <v>758</v>
      </c>
      <c r="Y3" s="162"/>
      <c r="Z3" s="162">
        <v>1019035</v>
      </c>
      <c r="AA3" s="162"/>
      <c r="AB3" s="162"/>
    </row>
    <row r="4" spans="1:28" ht="24">
      <c r="A4" s="158" t="s">
        <v>304</v>
      </c>
      <c r="B4" s="158" t="s">
        <v>66</v>
      </c>
      <c r="C4" s="207" t="s">
        <v>943</v>
      </c>
      <c r="D4" s="158" t="s">
        <v>225</v>
      </c>
      <c r="E4" s="158" t="s">
        <v>942</v>
      </c>
      <c r="F4" s="236">
        <v>11.3</v>
      </c>
      <c r="G4" s="628">
        <v>118447</v>
      </c>
      <c r="H4" s="159" t="s">
        <v>519</v>
      </c>
      <c r="I4" s="638"/>
      <c r="J4" s="158"/>
      <c r="K4" s="158"/>
      <c r="L4" s="158"/>
      <c r="M4" s="207">
        <v>131</v>
      </c>
      <c r="N4" s="207">
        <v>30</v>
      </c>
      <c r="O4" s="158"/>
      <c r="P4" s="158"/>
      <c r="Q4" s="160">
        <f>SUM(I4:P4)</f>
        <v>161</v>
      </c>
      <c r="R4" s="514" t="s">
        <v>31</v>
      </c>
      <c r="S4" s="516" t="s">
        <v>32</v>
      </c>
      <c r="T4" s="653" t="b">
        <v>1</v>
      </c>
      <c r="U4" s="205" t="s">
        <v>653</v>
      </c>
      <c r="V4" s="162" t="s">
        <v>53</v>
      </c>
      <c r="W4" s="162"/>
      <c r="X4" s="162" t="s">
        <v>758</v>
      </c>
      <c r="Y4" s="162"/>
      <c r="Z4" s="162">
        <v>1019036</v>
      </c>
      <c r="AA4" s="162"/>
      <c r="AB4" s="162"/>
    </row>
    <row r="5" spans="1:28" ht="24">
      <c r="A5" s="158" t="s">
        <v>931</v>
      </c>
      <c r="B5" s="158" t="s">
        <v>192</v>
      </c>
      <c r="C5" s="207" t="s">
        <v>944</v>
      </c>
      <c r="D5" s="158" t="s">
        <v>747</v>
      </c>
      <c r="E5" s="158" t="s">
        <v>945</v>
      </c>
      <c r="F5" s="236">
        <v>10.199999999999999</v>
      </c>
      <c r="G5" s="628">
        <v>118448</v>
      </c>
      <c r="H5" s="159" t="s">
        <v>519</v>
      </c>
      <c r="I5" s="638"/>
      <c r="J5" s="158"/>
      <c r="K5" s="158"/>
      <c r="L5" s="158"/>
      <c r="M5" s="207">
        <v>41</v>
      </c>
      <c r="N5" s="207">
        <v>90</v>
      </c>
      <c r="O5" s="207">
        <v>30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946</v>
      </c>
      <c r="V5" s="162" t="s">
        <v>59</v>
      </c>
      <c r="W5" s="162"/>
      <c r="X5" s="162" t="s">
        <v>947</v>
      </c>
      <c r="Y5" s="162"/>
      <c r="Z5" s="162">
        <v>1019037</v>
      </c>
      <c r="AA5" s="162"/>
      <c r="AB5" s="162"/>
    </row>
    <row r="6" spans="1:28" ht="24">
      <c r="A6" s="158" t="s">
        <v>61</v>
      </c>
      <c r="B6" s="158" t="s">
        <v>192</v>
      </c>
      <c r="C6" s="207" t="s">
        <v>948</v>
      </c>
      <c r="D6" s="158" t="s">
        <v>747</v>
      </c>
      <c r="E6" s="158" t="s">
        <v>945</v>
      </c>
      <c r="F6" s="236">
        <v>10.199999999999999</v>
      </c>
      <c r="G6" s="628">
        <v>118449</v>
      </c>
      <c r="H6" s="159" t="s">
        <v>519</v>
      </c>
      <c r="I6" s="638"/>
      <c r="J6" s="158"/>
      <c r="K6" s="158"/>
      <c r="L6" s="158"/>
      <c r="M6" s="207">
        <v>41</v>
      </c>
      <c r="N6" s="207">
        <v>90</v>
      </c>
      <c r="O6" s="207">
        <v>30</v>
      </c>
      <c r="P6" s="158"/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946</v>
      </c>
      <c r="V6" s="162" t="s">
        <v>59</v>
      </c>
      <c r="W6" s="162"/>
      <c r="X6" s="162" t="s">
        <v>947</v>
      </c>
      <c r="Y6" s="162"/>
      <c r="Z6" s="162">
        <v>1019038</v>
      </c>
      <c r="AA6" s="162"/>
      <c r="AB6" s="162"/>
    </row>
    <row r="7" spans="1:28" ht="24">
      <c r="A7" s="158" t="s">
        <v>283</v>
      </c>
      <c r="B7" s="158" t="s">
        <v>192</v>
      </c>
      <c r="C7" s="207" t="s">
        <v>949</v>
      </c>
      <c r="D7" s="158" t="s">
        <v>747</v>
      </c>
      <c r="E7" s="158" t="s">
        <v>950</v>
      </c>
      <c r="F7" s="361">
        <v>11.9</v>
      </c>
      <c r="G7" s="628">
        <v>118450</v>
      </c>
      <c r="H7" s="159" t="s">
        <v>519</v>
      </c>
      <c r="I7" s="638"/>
      <c r="J7" s="158"/>
      <c r="K7" s="158"/>
      <c r="L7" s="158"/>
      <c r="M7" s="158"/>
      <c r="N7" s="207">
        <v>67</v>
      </c>
      <c r="O7" s="207">
        <v>39</v>
      </c>
      <c r="P7" s="207">
        <v>55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716</v>
      </c>
      <c r="V7" s="162" t="s">
        <v>59</v>
      </c>
      <c r="W7" s="162"/>
      <c r="X7" s="162" t="s">
        <v>730</v>
      </c>
      <c r="Y7" s="162"/>
      <c r="Z7" s="162">
        <v>1019039</v>
      </c>
      <c r="AA7" s="162"/>
      <c r="AB7" s="162"/>
    </row>
    <row r="8" spans="1:28" ht="24">
      <c r="A8" s="158" t="s">
        <v>215</v>
      </c>
      <c r="B8" s="158" t="s">
        <v>192</v>
      </c>
      <c r="C8" s="207" t="s">
        <v>951</v>
      </c>
      <c r="D8" s="158" t="s">
        <v>747</v>
      </c>
      <c r="E8" s="158" t="s">
        <v>950</v>
      </c>
      <c r="F8" s="361">
        <v>11.9</v>
      </c>
      <c r="G8" s="628">
        <v>118451</v>
      </c>
      <c r="H8" s="159" t="s">
        <v>519</v>
      </c>
      <c r="I8" s="638"/>
      <c r="J8" s="158"/>
      <c r="K8" s="158"/>
      <c r="L8" s="158"/>
      <c r="M8" s="207">
        <v>71</v>
      </c>
      <c r="N8" s="207">
        <v>60</v>
      </c>
      <c r="O8" s="207">
        <v>30</v>
      </c>
      <c r="P8" s="158"/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5" t="s">
        <v>716</v>
      </c>
      <c r="V8" s="162" t="s">
        <v>59</v>
      </c>
      <c r="W8" s="162"/>
      <c r="X8" s="162" t="s">
        <v>730</v>
      </c>
      <c r="Y8" s="162"/>
      <c r="Z8" s="162">
        <v>1019040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385</v>
      </c>
      <c r="N9" s="164">
        <f>SUM(N3:N8)</f>
        <v>367</v>
      </c>
      <c r="O9" s="164">
        <f>SUM(O3:O8)</f>
        <v>159</v>
      </c>
      <c r="P9" s="164">
        <f>SUM(P3:P8)</f>
        <v>55</v>
      </c>
      <c r="Q9" s="164">
        <f>SUM(Q3:Q8)</f>
        <v>966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541" priority="7" operator="containsText" text="Terminal 1">
      <formula>NOT(ISERROR(SEARCH("Terminal 1",Z9)))</formula>
    </cfRule>
    <cfRule type="containsText" dxfId="2540" priority="8" operator="containsText" text="OSCC">
      <formula>NOT(ISERROR(SEARCH("OSCC",Z9)))</formula>
    </cfRule>
    <cfRule type="containsText" dxfId="2539" priority="9" operator="containsText" text="GPC">
      <formula>NOT(ISERROR(SEARCH("GPC",Z9)))</formula>
    </cfRule>
    <cfRule type="containsText" dxfId="2538" priority="10" operator="containsText" text="Helsinki">
      <formula>NOT(ISERROR(SEARCH("Helsinki",Z9)))</formula>
    </cfRule>
  </conditionalFormatting>
  <conditionalFormatting sqref="W3:W8">
    <cfRule type="cellIs" dxfId="2537" priority="4" operator="equal">
      <formula>"LAST"</formula>
    </cfRule>
    <cfRule type="cellIs" dxfId="2536" priority="5" operator="equal">
      <formula>"FIRST"</formula>
    </cfRule>
    <cfRule type="cellIs" dxfId="2535" priority="6" operator="equal">
      <formula>"MIDDLE"</formula>
    </cfRule>
  </conditionalFormatting>
  <dataValidations count="2">
    <dataValidation type="list" allowBlank="1" showInputMessage="1" showErrorMessage="1" sqref="W3:W8" xr:uid="{61683BE4-DBBE-45D3-8F0F-E4030F9CA73D}">
      <formula1>"FIRST, MIDDLE, LAST"</formula1>
    </dataValidation>
    <dataValidation type="list" showInputMessage="1" showErrorMessage="1" sqref="Z9" xr:uid="{DEBAEA1C-FB0D-47D5-B641-9C3859B53C1A}">
      <formula1>"GPC, OSCC, Terminal 1, Helsinki"</formula1>
    </dataValidation>
  </dataValidation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EFC4-8052-4FBA-9457-DE9555127C6E}">
  <sheetPr>
    <tabColor theme="4" tint="0.39997558519241921"/>
  </sheetPr>
  <dimension ref="A1:AB29"/>
  <sheetViews>
    <sheetView workbookViewId="0">
      <selection activeCell="AA3" sqref="AA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454" t="s">
        <v>156</v>
      </c>
      <c r="B3" s="158" t="s">
        <v>72</v>
      </c>
      <c r="C3" s="158" t="s">
        <v>952</v>
      </c>
      <c r="D3" s="158" t="s">
        <v>953</v>
      </c>
      <c r="E3" s="158" t="s">
        <v>954</v>
      </c>
      <c r="F3" s="236">
        <v>17.100000000000001</v>
      </c>
      <c r="G3" s="652">
        <v>118203</v>
      </c>
      <c r="H3" s="159"/>
      <c r="I3" s="158"/>
      <c r="J3" s="158"/>
      <c r="K3" s="158"/>
      <c r="L3" s="158"/>
      <c r="M3" s="158"/>
      <c r="N3" s="158"/>
      <c r="O3" s="158"/>
      <c r="P3" s="158">
        <v>48</v>
      </c>
      <c r="Q3" s="160">
        <f>SUM(I3:P3)</f>
        <v>48</v>
      </c>
      <c r="R3" s="559" t="s">
        <v>33</v>
      </c>
      <c r="S3" s="516" t="s">
        <v>32</v>
      </c>
      <c r="T3" s="515" t="b">
        <v>0</v>
      </c>
      <c r="U3" s="206">
        <v>0.25</v>
      </c>
      <c r="V3" s="162" t="s">
        <v>59</v>
      </c>
      <c r="W3" s="162"/>
      <c r="X3" s="162" t="s">
        <v>632</v>
      </c>
      <c r="Y3" s="162"/>
      <c r="Z3" s="162">
        <v>1018986</v>
      </c>
      <c r="AA3" s="162"/>
      <c r="AB3" s="162"/>
    </row>
    <row r="4" spans="1:28" ht="36">
      <c r="A4" s="158" t="s">
        <v>349</v>
      </c>
      <c r="B4" s="158" t="s">
        <v>66</v>
      </c>
      <c r="C4" s="158" t="s">
        <v>955</v>
      </c>
      <c r="D4" s="158" t="s">
        <v>338</v>
      </c>
      <c r="E4" s="158" t="s">
        <v>956</v>
      </c>
      <c r="F4" s="236">
        <v>12.8</v>
      </c>
      <c r="G4" s="652">
        <v>118204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355</v>
      </c>
      <c r="Y4" s="162"/>
      <c r="Z4" s="162">
        <v>1018987</v>
      </c>
      <c r="AA4" s="162" t="s">
        <v>957</v>
      </c>
      <c r="AB4" s="162"/>
    </row>
    <row r="5" spans="1:28" ht="36">
      <c r="A5" s="158" t="s">
        <v>349</v>
      </c>
      <c r="B5" s="158" t="s">
        <v>66</v>
      </c>
      <c r="C5" s="158" t="s">
        <v>958</v>
      </c>
      <c r="D5" s="158" t="s">
        <v>338</v>
      </c>
      <c r="E5" s="158" t="s">
        <v>956</v>
      </c>
      <c r="F5" s="236">
        <v>12.8</v>
      </c>
      <c r="G5" s="628">
        <v>118205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/>
      <c r="X5" s="162" t="s">
        <v>355</v>
      </c>
      <c r="Y5" s="162"/>
      <c r="Z5" s="162">
        <v>1018991</v>
      </c>
      <c r="AA5" s="162" t="s">
        <v>957</v>
      </c>
      <c r="AB5" s="162"/>
    </row>
    <row r="6" spans="1:28" ht="24">
      <c r="A6" s="158" t="s">
        <v>349</v>
      </c>
      <c r="B6" s="158" t="s">
        <v>66</v>
      </c>
      <c r="C6" s="158" t="s">
        <v>959</v>
      </c>
      <c r="D6" s="158" t="s">
        <v>546</v>
      </c>
      <c r="E6" s="158" t="s">
        <v>960</v>
      </c>
      <c r="F6" s="236">
        <v>12.3</v>
      </c>
      <c r="G6" s="652">
        <v>118206</v>
      </c>
      <c r="H6" s="159"/>
      <c r="I6" s="158"/>
      <c r="J6" s="158"/>
      <c r="K6" s="158"/>
      <c r="L6" s="158"/>
      <c r="M6" s="158"/>
      <c r="N6" s="158"/>
      <c r="O6" s="158"/>
      <c r="P6" s="158">
        <v>240</v>
      </c>
      <c r="Q6" s="160">
        <f>SUM(I6:P6)</f>
        <v>240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/>
      <c r="X6" s="162" t="s">
        <v>340</v>
      </c>
      <c r="Y6" s="162"/>
      <c r="Z6" s="162">
        <v>1018988</v>
      </c>
      <c r="AA6" s="162" t="s">
        <v>961</v>
      </c>
      <c r="AB6" s="162"/>
    </row>
    <row r="7" spans="1:28" ht="24">
      <c r="A7" s="158" t="s">
        <v>349</v>
      </c>
      <c r="B7" s="158" t="s">
        <v>66</v>
      </c>
      <c r="C7" s="158" t="s">
        <v>962</v>
      </c>
      <c r="D7" s="158" t="s">
        <v>546</v>
      </c>
      <c r="E7" s="158" t="s">
        <v>960</v>
      </c>
      <c r="F7" s="236">
        <v>12.3</v>
      </c>
      <c r="G7" s="652">
        <v>118207</v>
      </c>
      <c r="H7" s="159"/>
      <c r="I7" s="158"/>
      <c r="J7" s="158"/>
      <c r="K7" s="158"/>
      <c r="L7" s="158"/>
      <c r="M7" s="158"/>
      <c r="N7" s="158"/>
      <c r="O7" s="158"/>
      <c r="P7" s="158">
        <v>240</v>
      </c>
      <c r="Q7" s="160">
        <f>SUM(I7:P7)</f>
        <v>240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/>
      <c r="X7" s="162" t="s">
        <v>340</v>
      </c>
      <c r="Y7" s="162"/>
      <c r="Z7" s="162">
        <v>1018989</v>
      </c>
      <c r="AA7" s="162" t="s">
        <v>961</v>
      </c>
      <c r="AB7" s="162"/>
    </row>
    <row r="8" spans="1:28">
      <c r="A8" s="158" t="s">
        <v>963</v>
      </c>
      <c r="B8" s="158" t="s">
        <v>360</v>
      </c>
      <c r="C8" s="158" t="s">
        <v>964</v>
      </c>
      <c r="D8" s="158" t="s">
        <v>362</v>
      </c>
      <c r="E8" s="158" t="s">
        <v>965</v>
      </c>
      <c r="F8" s="236">
        <v>17.8</v>
      </c>
      <c r="G8" s="628">
        <v>118312</v>
      </c>
      <c r="H8" s="159"/>
      <c r="I8" s="158"/>
      <c r="J8" s="158"/>
      <c r="K8" s="158"/>
      <c r="L8" s="158"/>
      <c r="M8" s="158"/>
      <c r="N8" s="158"/>
      <c r="O8" s="158"/>
      <c r="P8" s="158">
        <v>5</v>
      </c>
      <c r="Q8" s="160">
        <f>SUM(I8:P8)</f>
        <v>5</v>
      </c>
      <c r="R8" s="162" t="s">
        <v>33</v>
      </c>
      <c r="S8" s="162" t="s">
        <v>34</v>
      </c>
      <c r="T8" s="515" t="b">
        <v>0</v>
      </c>
      <c r="U8" s="205" t="s">
        <v>653</v>
      </c>
      <c r="V8" s="162" t="s">
        <v>53</v>
      </c>
      <c r="W8" s="162"/>
      <c r="X8" s="162" t="s">
        <v>355</v>
      </c>
      <c r="Y8" s="162"/>
      <c r="Z8" s="162">
        <v>1018992</v>
      </c>
      <c r="AA8" s="162"/>
      <c r="AB8" s="162"/>
    </row>
    <row r="9" spans="1:28" ht="24">
      <c r="A9" s="158" t="s">
        <v>359</v>
      </c>
      <c r="B9" s="158" t="s">
        <v>360</v>
      </c>
      <c r="C9" s="158" t="s">
        <v>966</v>
      </c>
      <c r="D9" s="158" t="s">
        <v>362</v>
      </c>
      <c r="E9" s="158" t="s">
        <v>965</v>
      </c>
      <c r="F9" s="236">
        <v>17.8</v>
      </c>
      <c r="G9" s="652">
        <v>118311</v>
      </c>
      <c r="H9" s="159"/>
      <c r="I9" s="158"/>
      <c r="J9" s="158"/>
      <c r="K9" s="158"/>
      <c r="L9" s="158"/>
      <c r="M9" s="158"/>
      <c r="N9" s="158"/>
      <c r="O9" s="158"/>
      <c r="P9" s="158">
        <v>81</v>
      </c>
      <c r="Q9" s="160">
        <f>SUM(I9:P9)</f>
        <v>81</v>
      </c>
      <c r="R9" s="162" t="s">
        <v>33</v>
      </c>
      <c r="S9" s="162" t="s">
        <v>34</v>
      </c>
      <c r="T9" s="515" t="b">
        <v>0</v>
      </c>
      <c r="U9" s="205" t="s">
        <v>653</v>
      </c>
      <c r="V9" s="162" t="s">
        <v>53</v>
      </c>
      <c r="W9" s="162"/>
      <c r="X9" s="162" t="s">
        <v>355</v>
      </c>
      <c r="Y9" s="162"/>
      <c r="Z9" s="162">
        <v>1018990</v>
      </c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1094</v>
      </c>
      <c r="Q10" s="164">
        <f>SUM(Q3:Q9)</f>
        <v>1094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534" priority="7" operator="containsText" text="Terminal 1">
      <formula>NOT(ISERROR(SEARCH("Terminal 1",Z10)))</formula>
    </cfRule>
    <cfRule type="containsText" dxfId="2533" priority="8" operator="containsText" text="OSCC">
      <formula>NOT(ISERROR(SEARCH("OSCC",Z10)))</formula>
    </cfRule>
    <cfRule type="containsText" dxfId="2532" priority="9" operator="containsText" text="GPC">
      <formula>NOT(ISERROR(SEARCH("GPC",Z10)))</formula>
    </cfRule>
    <cfRule type="containsText" dxfId="2531" priority="10" operator="containsText" text="Helsinki">
      <formula>NOT(ISERROR(SEARCH("Helsinki",Z10)))</formula>
    </cfRule>
  </conditionalFormatting>
  <conditionalFormatting sqref="W3:W9">
    <cfRule type="cellIs" dxfId="2530" priority="4" operator="equal">
      <formula>"LAST"</formula>
    </cfRule>
    <cfRule type="cellIs" dxfId="2529" priority="5" operator="equal">
      <formula>"FIRST"</formula>
    </cfRule>
    <cfRule type="cellIs" dxfId="2528" priority="6" operator="equal">
      <formula>"MIDDLE"</formula>
    </cfRule>
  </conditionalFormatting>
  <conditionalFormatting sqref="W18:W24">
    <cfRule type="cellIs" dxfId="2527" priority="1" operator="equal">
      <formula>"LAST"</formula>
    </cfRule>
    <cfRule type="cellIs" dxfId="2526" priority="2" operator="equal">
      <formula>"FIRST"</formula>
    </cfRule>
    <cfRule type="cellIs" dxfId="2525" priority="3" operator="equal">
      <formula>"MIDDLE"</formula>
    </cfRule>
  </conditionalFormatting>
  <dataValidations count="2">
    <dataValidation type="list" allowBlank="1" showInputMessage="1" showErrorMessage="1" sqref="W3:W9 W18:W24" xr:uid="{4E7174A7-2206-483C-A966-846AC3316385}">
      <formula1>"FIRST, MIDDLE, LAST"</formula1>
    </dataValidation>
    <dataValidation type="list" showInputMessage="1" showErrorMessage="1" sqref="Z10 Z25" xr:uid="{E2ACA8FE-50B1-415E-90EE-D879F1E59351}">
      <formula1>"GPC, OSCC, Terminal 1, Helsinki"</formula1>
    </dataValidation>
  </dataValidation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70D65-8DE7-4109-AFCD-89A009601B10}">
  <sheetPr>
    <tabColor rgb="FF7030A0"/>
  </sheetPr>
  <dimension ref="A1:AB28"/>
  <sheetViews>
    <sheetView workbookViewId="0">
      <selection activeCell="N3" sqref="N3:N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8.710937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276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713</v>
      </c>
      <c r="S1" s="733"/>
      <c r="T1" s="733"/>
      <c r="U1" s="733"/>
      <c r="V1" s="733"/>
      <c r="W1" s="733"/>
      <c r="X1" s="733"/>
      <c r="Y1" s="733"/>
      <c r="Z1" s="521" t="s">
        <v>967</v>
      </c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698</v>
      </c>
      <c r="B3" s="158" t="s">
        <v>174</v>
      </c>
      <c r="C3" s="207" t="s">
        <v>968</v>
      </c>
      <c r="D3" s="158" t="s">
        <v>969</v>
      </c>
      <c r="E3" s="158" t="s">
        <v>970</v>
      </c>
      <c r="F3" s="236">
        <v>11.3</v>
      </c>
      <c r="G3" s="628" t="s">
        <v>971</v>
      </c>
      <c r="H3" s="159" t="s">
        <v>560</v>
      </c>
      <c r="I3" s="158"/>
      <c r="J3" s="158"/>
      <c r="K3" s="158"/>
      <c r="L3" s="158"/>
      <c r="M3" s="207">
        <v>27</v>
      </c>
      <c r="N3" s="207">
        <v>108</v>
      </c>
      <c r="O3" s="207">
        <v>15</v>
      </c>
      <c r="P3" s="207">
        <v>11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 t="s">
        <v>60</v>
      </c>
      <c r="X3" s="162" t="s">
        <v>972</v>
      </c>
      <c r="Y3" s="162"/>
      <c r="Z3" s="162">
        <v>1018998</v>
      </c>
      <c r="AA3" s="162"/>
      <c r="AB3" s="162"/>
    </row>
    <row r="4" spans="1:28">
      <c r="A4" s="158" t="s">
        <v>191</v>
      </c>
      <c r="B4" s="158" t="s">
        <v>192</v>
      </c>
      <c r="C4" s="207" t="s">
        <v>973</v>
      </c>
      <c r="D4" s="158" t="s">
        <v>974</v>
      </c>
      <c r="E4" s="158" t="s">
        <v>975</v>
      </c>
      <c r="F4" s="236">
        <v>14.8</v>
      </c>
      <c r="G4" s="628" t="s">
        <v>976</v>
      </c>
      <c r="H4" s="159" t="s">
        <v>519</v>
      </c>
      <c r="I4" s="158"/>
      <c r="J4" s="158"/>
      <c r="K4" s="158"/>
      <c r="L4" s="158"/>
      <c r="M4" s="158">
        <v>0</v>
      </c>
      <c r="N4" s="207">
        <v>54</v>
      </c>
      <c r="O4" s="207">
        <v>81</v>
      </c>
      <c r="P4" s="207">
        <v>26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60</v>
      </c>
      <c r="X4" s="162" t="s">
        <v>972</v>
      </c>
      <c r="Y4" s="162"/>
      <c r="Z4" s="162">
        <v>1018999</v>
      </c>
      <c r="AA4" s="162"/>
      <c r="AB4" s="162"/>
    </row>
    <row r="5" spans="1:28">
      <c r="A5" s="158" t="s">
        <v>283</v>
      </c>
      <c r="B5" s="158" t="s">
        <v>192</v>
      </c>
      <c r="C5" s="207" t="s">
        <v>977</v>
      </c>
      <c r="D5" s="158" t="s">
        <v>974</v>
      </c>
      <c r="E5" s="158" t="s">
        <v>975</v>
      </c>
      <c r="F5" s="236">
        <v>14.8</v>
      </c>
      <c r="G5" s="628" t="s">
        <v>978</v>
      </c>
      <c r="H5" s="159" t="s">
        <v>519</v>
      </c>
      <c r="I5" s="158"/>
      <c r="J5" s="158"/>
      <c r="K5" s="158"/>
      <c r="L5" s="158"/>
      <c r="M5" s="158">
        <v>0</v>
      </c>
      <c r="N5" s="158">
        <v>0</v>
      </c>
      <c r="O5" s="207">
        <v>135</v>
      </c>
      <c r="P5" s="207">
        <v>26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60</v>
      </c>
      <c r="X5" s="162" t="s">
        <v>972</v>
      </c>
      <c r="Y5" s="162"/>
      <c r="Z5" s="162">
        <v>1019000</v>
      </c>
      <c r="AA5" s="162"/>
      <c r="AB5" s="162"/>
    </row>
    <row r="6" spans="1:28">
      <c r="A6" s="158" t="s">
        <v>629</v>
      </c>
      <c r="B6" s="158" t="s">
        <v>66</v>
      </c>
      <c r="C6" s="207" t="s">
        <v>979</v>
      </c>
      <c r="D6" s="158" t="s">
        <v>225</v>
      </c>
      <c r="E6" s="158" t="s">
        <v>980</v>
      </c>
      <c r="F6" s="236">
        <v>10.3</v>
      </c>
      <c r="G6" s="628" t="s">
        <v>981</v>
      </c>
      <c r="H6" s="159" t="s">
        <v>519</v>
      </c>
      <c r="I6" s="158"/>
      <c r="J6" s="158"/>
      <c r="K6" s="158"/>
      <c r="L6" s="158"/>
      <c r="M6" s="158">
        <v>0</v>
      </c>
      <c r="N6" s="207">
        <v>54</v>
      </c>
      <c r="O6" s="207">
        <v>107</v>
      </c>
      <c r="P6" s="158">
        <v>0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 t="s">
        <v>60</v>
      </c>
      <c r="X6" s="162" t="s">
        <v>659</v>
      </c>
      <c r="Y6" s="162"/>
      <c r="Z6" s="162">
        <v>1019002</v>
      </c>
      <c r="AA6" s="162"/>
      <c r="AB6" s="162"/>
    </row>
    <row r="7" spans="1:28" ht="24">
      <c r="A7" s="158" t="s">
        <v>798</v>
      </c>
      <c r="B7" s="158" t="s">
        <v>66</v>
      </c>
      <c r="C7" s="207" t="s">
        <v>982</v>
      </c>
      <c r="D7" s="158" t="s">
        <v>225</v>
      </c>
      <c r="E7" s="158" t="s">
        <v>980</v>
      </c>
      <c r="F7" s="236">
        <v>10.3</v>
      </c>
      <c r="G7" s="628" t="s">
        <v>983</v>
      </c>
      <c r="H7" s="159" t="s">
        <v>212</v>
      </c>
      <c r="I7" s="158"/>
      <c r="J7" s="158"/>
      <c r="K7" s="158"/>
      <c r="L7" s="158"/>
      <c r="M7" s="207">
        <v>54</v>
      </c>
      <c r="N7" s="207">
        <v>27</v>
      </c>
      <c r="O7" s="207">
        <v>54</v>
      </c>
      <c r="P7" s="207">
        <v>26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60</v>
      </c>
      <c r="X7" s="162" t="s">
        <v>659</v>
      </c>
      <c r="Y7" s="162"/>
      <c r="Z7" s="162">
        <v>1019004</v>
      </c>
      <c r="AA7" s="162"/>
      <c r="AB7" s="162"/>
    </row>
    <row r="8" spans="1:28" ht="36">
      <c r="A8" s="211" t="s">
        <v>984</v>
      </c>
      <c r="B8" s="211" t="s">
        <v>985</v>
      </c>
      <c r="C8" s="215" t="s">
        <v>986</v>
      </c>
      <c r="D8" s="211" t="s">
        <v>987</v>
      </c>
      <c r="E8" s="211" t="s">
        <v>988</v>
      </c>
      <c r="F8" s="337">
        <v>27</v>
      </c>
      <c r="G8" s="630" t="s">
        <v>989</v>
      </c>
      <c r="H8" s="261"/>
      <c r="I8" s="211"/>
      <c r="J8" s="211"/>
      <c r="K8" s="211"/>
      <c r="L8" s="211"/>
      <c r="M8" s="211"/>
      <c r="N8" s="215">
        <v>54</v>
      </c>
      <c r="O8" s="211"/>
      <c r="P8" s="211"/>
      <c r="Q8" s="262">
        <f>SUM(I8:P8)</f>
        <v>54</v>
      </c>
      <c r="R8" s="162" t="s">
        <v>33</v>
      </c>
      <c r="S8" s="162" t="s">
        <v>34</v>
      </c>
      <c r="T8" s="627" t="b">
        <v>0</v>
      </c>
      <c r="U8" s="527" t="s">
        <v>946</v>
      </c>
      <c r="V8" s="263" t="s">
        <v>213</v>
      </c>
      <c r="W8" s="263" t="s">
        <v>54</v>
      </c>
      <c r="X8" s="263" t="s">
        <v>849</v>
      </c>
      <c r="Y8" s="263"/>
      <c r="Z8" s="263">
        <v>1019005</v>
      </c>
      <c r="AA8" s="307" t="s">
        <v>990</v>
      </c>
      <c r="AB8" s="263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SUM(I3:I7)</f>
        <v>0</v>
      </c>
      <c r="J9" s="164">
        <f>SUM(J3:J7)</f>
        <v>0</v>
      </c>
      <c r="K9" s="164">
        <f>SUM(K3:K7)</f>
        <v>0</v>
      </c>
      <c r="L9" s="164">
        <f>SUM(L3:L7)</f>
        <v>0</v>
      </c>
      <c r="M9" s="164">
        <f>SUM(M3:M7)</f>
        <v>81</v>
      </c>
      <c r="N9" s="164">
        <f>SUM(N3:N8)</f>
        <v>297</v>
      </c>
      <c r="O9" s="164">
        <f>SUM(O3:O7)</f>
        <v>392</v>
      </c>
      <c r="P9" s="164">
        <f>SUM(P3:P7)</f>
        <v>89</v>
      </c>
      <c r="Q9" s="164">
        <f>SUM(Q3:Q8)</f>
        <v>859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42</v>
      </c>
      <c r="B15" s="730"/>
      <c r="C15" s="730"/>
      <c r="D15" s="730"/>
      <c r="E15" s="730"/>
      <c r="F15" s="740"/>
      <c r="G15" s="625"/>
      <c r="H15" s="79"/>
      <c r="I15" s="739" t="s">
        <v>43</v>
      </c>
      <c r="J15" s="730"/>
      <c r="K15" s="730"/>
      <c r="L15" s="730"/>
      <c r="M15" s="730"/>
      <c r="N15" s="730"/>
      <c r="O15" s="730"/>
      <c r="P15" s="730"/>
      <c r="Q15" s="740"/>
      <c r="R15" s="732" t="s">
        <v>2</v>
      </c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512" t="s">
        <v>9</v>
      </c>
      <c r="H16" s="155" t="s">
        <v>10</v>
      </c>
      <c r="I16" s="156" t="s">
        <v>11</v>
      </c>
      <c r="J16" s="156" t="s">
        <v>12</v>
      </c>
      <c r="K16" s="156" t="s">
        <v>13</v>
      </c>
      <c r="L16" s="156" t="s">
        <v>14</v>
      </c>
      <c r="M16" s="156" t="s">
        <v>15</v>
      </c>
      <c r="N16" s="156" t="s">
        <v>16</v>
      </c>
      <c r="O16" s="156" t="s">
        <v>17</v>
      </c>
      <c r="P16" s="157" t="s">
        <v>44</v>
      </c>
      <c r="Q16" s="154" t="s">
        <v>19</v>
      </c>
      <c r="R16" s="517" t="s">
        <v>20</v>
      </c>
      <c r="S16" s="517" t="s">
        <v>21</v>
      </c>
      <c r="T16" s="513" t="s">
        <v>22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158"/>
      <c r="B17" s="158"/>
      <c r="C17" s="158"/>
      <c r="D17" s="158" t="s">
        <v>45</v>
      </c>
      <c r="E17" s="158"/>
      <c r="F17" s="158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>
        <f>SUM(I17:P17)</f>
        <v>0</v>
      </c>
      <c r="R17" s="514" t="s">
        <v>31</v>
      </c>
      <c r="S17" s="516" t="s">
        <v>32</v>
      </c>
      <c r="T17" s="515" t="b">
        <v>0</v>
      </c>
      <c r="U17" s="162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4">
        <f>SUM(Q17:Q23)</f>
        <v>0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5:F15"/>
    <mergeCell ref="I15:Q15"/>
    <mergeCell ref="R15:Y15"/>
    <mergeCell ref="B26:C26"/>
    <mergeCell ref="E26:E28"/>
    <mergeCell ref="F26:L28"/>
    <mergeCell ref="B27:C27"/>
    <mergeCell ref="B28:C28"/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24 Z9">
    <cfRule type="containsText" dxfId="2524" priority="7" operator="containsText" text="Terminal 1">
      <formula>NOT(ISERROR(SEARCH("Terminal 1",Z9)))</formula>
    </cfRule>
    <cfRule type="containsText" dxfId="2523" priority="8" operator="containsText" text="OSCC">
      <formula>NOT(ISERROR(SEARCH("OSCC",Z9)))</formula>
    </cfRule>
    <cfRule type="containsText" dxfId="2522" priority="9" operator="containsText" text="GPC">
      <formula>NOT(ISERROR(SEARCH("GPC",Z9)))</formula>
    </cfRule>
    <cfRule type="containsText" dxfId="2521" priority="10" operator="containsText" text="Helsinki">
      <formula>NOT(ISERROR(SEARCH("Helsinki",Z9)))</formula>
    </cfRule>
  </conditionalFormatting>
  <conditionalFormatting sqref="W3:W8">
    <cfRule type="cellIs" dxfId="2520" priority="4" operator="equal">
      <formula>"LAST"</formula>
    </cfRule>
    <cfRule type="cellIs" dxfId="2519" priority="5" operator="equal">
      <formula>"FIRST"</formula>
    </cfRule>
    <cfRule type="cellIs" dxfId="2518" priority="6" operator="equal">
      <formula>"MIDDLE"</formula>
    </cfRule>
  </conditionalFormatting>
  <conditionalFormatting sqref="W17:W23">
    <cfRule type="cellIs" dxfId="2517" priority="1" operator="equal">
      <formula>"LAST"</formula>
    </cfRule>
    <cfRule type="cellIs" dxfId="2516" priority="2" operator="equal">
      <formula>"FIRST"</formula>
    </cfRule>
    <cfRule type="cellIs" dxfId="2515" priority="3" operator="equal">
      <formula>"MIDDLE"</formula>
    </cfRule>
  </conditionalFormatting>
  <dataValidations count="2">
    <dataValidation type="list" showInputMessage="1" showErrorMessage="1" sqref="Z9 Z24" xr:uid="{D2F4FDC5-04FA-4BB0-AA68-9F7D419016C5}">
      <formula1>"GPC, OSCC, Terminal 1, Helsinki"</formula1>
    </dataValidation>
    <dataValidation type="list" allowBlank="1" showInputMessage="1" showErrorMessage="1" sqref="W17:W23 W3:W8" xr:uid="{3BFBFB5C-D3EB-4DCD-93B0-4B435F5A3ED6}">
      <formula1>"FIRST, MIDDLE, LAST"</formula1>
    </dataValidation>
  </dataValidation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4F98-BEE8-4DC9-830A-6227C0DA15E4}">
  <sheetPr>
    <tabColor rgb="FF7030A0"/>
  </sheetPr>
  <dimension ref="A1:AB29"/>
  <sheetViews>
    <sheetView workbookViewId="0">
      <selection activeCell="F6" sqref="F4:F6"/>
    </sheetView>
  </sheetViews>
  <sheetFormatPr defaultRowHeight="15"/>
  <cols>
    <col min="1" max="1" width="20.42578125" customWidth="1"/>
    <col min="2" max="2" width="11.85546875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0.710937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260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991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992</v>
      </c>
      <c r="B3" s="158" t="s">
        <v>612</v>
      </c>
      <c r="C3" s="207" t="s">
        <v>993</v>
      </c>
      <c r="D3" s="158" t="s">
        <v>994</v>
      </c>
      <c r="E3" s="158" t="s">
        <v>995</v>
      </c>
      <c r="F3" s="236">
        <v>14.4</v>
      </c>
      <c r="G3" s="628">
        <v>118329</v>
      </c>
      <c r="H3" s="159"/>
      <c r="I3" s="158"/>
      <c r="J3" s="158"/>
      <c r="K3" s="158"/>
      <c r="L3" s="158"/>
      <c r="M3" s="207">
        <v>54</v>
      </c>
      <c r="N3" s="207">
        <v>81</v>
      </c>
      <c r="O3" s="158"/>
      <c r="P3" s="158"/>
      <c r="Q3" s="160">
        <f>SUM(I3:P3)</f>
        <v>135</v>
      </c>
      <c r="R3" s="162" t="s">
        <v>33</v>
      </c>
      <c r="S3" s="162" t="s">
        <v>34</v>
      </c>
      <c r="T3" s="515" t="b">
        <v>0</v>
      </c>
      <c r="U3" s="205" t="s">
        <v>653</v>
      </c>
      <c r="V3" s="162" t="s">
        <v>53</v>
      </c>
      <c r="W3" s="162" t="s">
        <v>60</v>
      </c>
      <c r="X3" s="162" t="s">
        <v>849</v>
      </c>
      <c r="Y3" s="162"/>
      <c r="Z3" s="162">
        <v>1018955</v>
      </c>
      <c r="AA3" s="162"/>
      <c r="AB3" s="162"/>
    </row>
    <row r="4" spans="1:28" ht="24">
      <c r="A4" s="158" t="s">
        <v>71</v>
      </c>
      <c r="B4" s="158" t="s">
        <v>72</v>
      </c>
      <c r="C4" s="207" t="s">
        <v>996</v>
      </c>
      <c r="D4" s="158" t="s">
        <v>853</v>
      </c>
      <c r="E4" s="158" t="s">
        <v>997</v>
      </c>
      <c r="F4" s="236">
        <v>14</v>
      </c>
      <c r="G4" s="628">
        <v>118317</v>
      </c>
      <c r="H4" s="159"/>
      <c r="I4" s="158"/>
      <c r="J4" s="158"/>
      <c r="K4" s="158"/>
      <c r="L4" s="158"/>
      <c r="M4" s="158"/>
      <c r="N4" s="207">
        <v>81</v>
      </c>
      <c r="O4" s="207">
        <v>79</v>
      </c>
      <c r="P4" s="158"/>
      <c r="Q4" s="160">
        <f>SUM(I4:P4)</f>
        <v>160</v>
      </c>
      <c r="R4" s="162" t="s">
        <v>33</v>
      </c>
      <c r="S4" s="162" t="s">
        <v>34</v>
      </c>
      <c r="T4" s="515" t="b">
        <v>0</v>
      </c>
      <c r="U4" s="206">
        <v>0.25</v>
      </c>
      <c r="V4" s="162" t="s">
        <v>255</v>
      </c>
      <c r="W4" s="162" t="s">
        <v>54</v>
      </c>
      <c r="X4" s="162" t="s">
        <v>841</v>
      </c>
      <c r="Y4" s="162"/>
      <c r="Z4" s="162">
        <v>1018956</v>
      </c>
      <c r="AA4" s="162"/>
      <c r="AB4" s="162"/>
    </row>
    <row r="5" spans="1:28" ht="24">
      <c r="A5" s="158" t="s">
        <v>234</v>
      </c>
      <c r="B5" s="158" t="s">
        <v>161</v>
      </c>
      <c r="C5" s="207" t="s">
        <v>998</v>
      </c>
      <c r="D5" s="158" t="s">
        <v>430</v>
      </c>
      <c r="E5" s="158" t="s">
        <v>999</v>
      </c>
      <c r="F5" s="236">
        <v>12.2</v>
      </c>
      <c r="G5" s="628">
        <v>118319</v>
      </c>
      <c r="H5" s="159"/>
      <c r="I5" s="158"/>
      <c r="J5" s="158"/>
      <c r="K5" s="158"/>
      <c r="L5" s="158"/>
      <c r="M5" s="158"/>
      <c r="N5" s="207">
        <v>54</v>
      </c>
      <c r="O5" s="207">
        <v>81</v>
      </c>
      <c r="P5" s="207">
        <v>26</v>
      </c>
      <c r="Q5" s="160">
        <f>SUM(I5:P5)</f>
        <v>161</v>
      </c>
      <c r="R5" s="162" t="s">
        <v>33</v>
      </c>
      <c r="S5" s="162" t="s">
        <v>34</v>
      </c>
      <c r="T5" s="515" t="b">
        <v>0</v>
      </c>
      <c r="U5" s="206">
        <v>0.25</v>
      </c>
      <c r="V5" s="162" t="s">
        <v>255</v>
      </c>
      <c r="W5" s="162" t="s">
        <v>54</v>
      </c>
      <c r="X5" s="162" t="s">
        <v>841</v>
      </c>
      <c r="Y5" s="162"/>
      <c r="Z5" s="162">
        <v>1018957</v>
      </c>
      <c r="AA5" s="162"/>
      <c r="AB5" s="162"/>
    </row>
    <row r="6" spans="1:28" ht="24">
      <c r="A6" s="158" t="s">
        <v>234</v>
      </c>
      <c r="B6" s="158" t="s">
        <v>219</v>
      </c>
      <c r="C6" s="158" t="s">
        <v>1000</v>
      </c>
      <c r="D6" s="158" t="s">
        <v>473</v>
      </c>
      <c r="E6" s="158" t="s">
        <v>1001</v>
      </c>
      <c r="F6" s="236">
        <v>13.5</v>
      </c>
      <c r="G6" s="628">
        <v>118326</v>
      </c>
      <c r="H6" s="159"/>
      <c r="I6" s="158"/>
      <c r="J6" s="158"/>
      <c r="K6" s="158"/>
      <c r="L6" s="207">
        <v>27</v>
      </c>
      <c r="M6" s="207">
        <v>45</v>
      </c>
      <c r="N6" s="207">
        <v>54</v>
      </c>
      <c r="O6" s="207">
        <v>33</v>
      </c>
      <c r="P6" s="158"/>
      <c r="Q6" s="160">
        <f>SUM(I6:P6)</f>
        <v>159</v>
      </c>
      <c r="R6" s="162" t="s">
        <v>33</v>
      </c>
      <c r="S6" s="162" t="s">
        <v>34</v>
      </c>
      <c r="T6" s="515" t="b">
        <v>0</v>
      </c>
      <c r="U6" s="206">
        <v>0.25</v>
      </c>
      <c r="V6" s="162" t="s">
        <v>255</v>
      </c>
      <c r="W6" s="162" t="s">
        <v>54</v>
      </c>
      <c r="X6" s="162" t="s">
        <v>841</v>
      </c>
      <c r="Y6" s="162"/>
      <c r="Z6" s="162">
        <v>1018958</v>
      </c>
      <c r="AA6" s="162"/>
      <c r="AB6" s="162"/>
    </row>
    <row r="7" spans="1:28" ht="24">
      <c r="A7" s="158" t="s">
        <v>63</v>
      </c>
      <c r="B7" s="158" t="s">
        <v>49</v>
      </c>
      <c r="C7" s="158" t="s">
        <v>1002</v>
      </c>
      <c r="D7" s="158" t="s">
        <v>51</v>
      </c>
      <c r="E7" s="158" t="s">
        <v>1003</v>
      </c>
      <c r="F7" s="236">
        <v>10.8</v>
      </c>
      <c r="G7" s="628">
        <v>118331</v>
      </c>
      <c r="H7" s="159" t="s">
        <v>737</v>
      </c>
      <c r="I7" s="158"/>
      <c r="J7" s="158"/>
      <c r="K7" s="158"/>
      <c r="L7" s="158"/>
      <c r="M7" s="158"/>
      <c r="N7" s="158"/>
      <c r="O7" s="207">
        <v>135</v>
      </c>
      <c r="P7" s="207">
        <v>26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53</v>
      </c>
      <c r="W7" s="162" t="s">
        <v>60</v>
      </c>
      <c r="X7" s="162" t="s">
        <v>655</v>
      </c>
      <c r="Y7" s="162"/>
      <c r="Z7" s="162">
        <v>1018959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 ht="24">
      <c r="A9" s="245" t="s">
        <v>1004</v>
      </c>
      <c r="B9" s="245" t="s">
        <v>985</v>
      </c>
      <c r="C9" s="245" t="s">
        <v>1005</v>
      </c>
      <c r="D9" s="245" t="s">
        <v>987</v>
      </c>
      <c r="E9" s="245" t="s">
        <v>1006</v>
      </c>
      <c r="F9" s="306">
        <v>27</v>
      </c>
      <c r="G9" s="644"/>
      <c r="H9" s="246"/>
      <c r="I9" s="245"/>
      <c r="J9" s="245"/>
      <c r="K9" s="245"/>
      <c r="L9" s="245"/>
      <c r="M9" s="245"/>
      <c r="N9" s="245"/>
      <c r="O9" s="245"/>
      <c r="P9" s="245"/>
      <c r="Q9" s="272">
        <f>SUM(I9:P9)</f>
        <v>0</v>
      </c>
      <c r="R9" s="514"/>
      <c r="S9" s="307"/>
      <c r="T9" s="645" t="b">
        <v>0</v>
      </c>
      <c r="U9" s="646" t="s">
        <v>946</v>
      </c>
      <c r="V9" s="307" t="s">
        <v>53</v>
      </c>
      <c r="W9" s="307"/>
      <c r="X9" s="307" t="s">
        <v>673</v>
      </c>
      <c r="Y9" s="307"/>
      <c r="Z9" s="307"/>
      <c r="AA9" s="307"/>
      <c r="AB9" s="307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27</v>
      </c>
      <c r="M10" s="164">
        <f>SUM(M3:M9)</f>
        <v>99</v>
      </c>
      <c r="N10" s="164">
        <f>SUM(N3:N9)</f>
        <v>270</v>
      </c>
      <c r="O10" s="164">
        <f>SUM(O3:O9)</f>
        <v>328</v>
      </c>
      <c r="P10" s="164">
        <f>SUM(P3:P9)</f>
        <v>52</v>
      </c>
      <c r="Q10" s="164">
        <f>SUM(Q3:Q9)</f>
        <v>776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514" priority="7" operator="containsText" text="Terminal 1">
      <formula>NOT(ISERROR(SEARCH("Terminal 1",Z10)))</formula>
    </cfRule>
    <cfRule type="containsText" dxfId="2513" priority="8" operator="containsText" text="OSCC">
      <formula>NOT(ISERROR(SEARCH("OSCC",Z10)))</formula>
    </cfRule>
    <cfRule type="containsText" dxfId="2512" priority="9" operator="containsText" text="GPC">
      <formula>NOT(ISERROR(SEARCH("GPC",Z10)))</formula>
    </cfRule>
    <cfRule type="containsText" dxfId="2511" priority="10" operator="containsText" text="Helsinki">
      <formula>NOT(ISERROR(SEARCH("Helsinki",Z10)))</formula>
    </cfRule>
  </conditionalFormatting>
  <conditionalFormatting sqref="W3:W9">
    <cfRule type="cellIs" dxfId="2510" priority="4" operator="equal">
      <formula>"LAST"</formula>
    </cfRule>
    <cfRule type="cellIs" dxfId="2509" priority="5" operator="equal">
      <formula>"FIRST"</formula>
    </cfRule>
    <cfRule type="cellIs" dxfId="2508" priority="6" operator="equal">
      <formula>"MIDDLE"</formula>
    </cfRule>
  </conditionalFormatting>
  <conditionalFormatting sqref="W18:W24">
    <cfRule type="cellIs" dxfId="2507" priority="1" operator="equal">
      <formula>"LAST"</formula>
    </cfRule>
    <cfRule type="cellIs" dxfId="2506" priority="2" operator="equal">
      <formula>"FIRST"</formula>
    </cfRule>
    <cfRule type="cellIs" dxfId="2505" priority="3" operator="equal">
      <formula>"MIDDLE"</formula>
    </cfRule>
  </conditionalFormatting>
  <dataValidations count="2">
    <dataValidation type="list" allowBlank="1" showInputMessage="1" showErrorMessage="1" sqref="W18:W24 W3:W9" xr:uid="{99D1D5E3-B4EB-428F-B056-857C01E13FB1}">
      <formula1>"FIRST, MIDDLE, LAST"</formula1>
    </dataValidation>
    <dataValidation type="list" showInputMessage="1" showErrorMessage="1" sqref="Z10 Z25" xr:uid="{E50B3DF9-2416-4BE2-8C58-B714863CE237}">
      <formula1>"GPC, OSCC, Terminal 1, Helsinki"</formula1>
    </dataValidation>
  </dataValidations>
  <pageMargins left="0.7" right="0.7" top="0.75" bottom="0.75" header="0.3" footer="0.3"/>
  <legacy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CA62-CCAD-4E0D-B0F8-3F682FA6FBAF}">
  <sheetPr>
    <tabColor theme="4" tint="0.59999389629810485"/>
  </sheetPr>
  <dimension ref="A1:AB29"/>
  <sheetViews>
    <sheetView workbookViewId="0">
      <selection activeCell="D6" sqref="D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454" t="s">
        <v>156</v>
      </c>
      <c r="B3" s="158" t="s">
        <v>72</v>
      </c>
      <c r="C3" s="158" t="s">
        <v>952</v>
      </c>
      <c r="D3" s="158" t="s">
        <v>953</v>
      </c>
      <c r="E3" s="158" t="s">
        <v>1007</v>
      </c>
      <c r="F3" s="236">
        <v>17.100000000000001</v>
      </c>
      <c r="G3" s="628"/>
      <c r="H3" s="159"/>
      <c r="I3" s="158"/>
      <c r="J3" s="158"/>
      <c r="K3" s="158"/>
      <c r="L3" s="158"/>
      <c r="M3" s="158"/>
      <c r="N3" s="158"/>
      <c r="O3" s="158"/>
      <c r="P3" s="158"/>
      <c r="Q3" s="160">
        <v>0</v>
      </c>
      <c r="R3" s="514" t="s">
        <v>31</v>
      </c>
      <c r="S3" s="516" t="s">
        <v>32</v>
      </c>
      <c r="T3" s="515" t="b">
        <v>0</v>
      </c>
      <c r="U3" s="206">
        <v>0.25</v>
      </c>
      <c r="V3" s="162" t="s">
        <v>59</v>
      </c>
      <c r="W3" s="162"/>
      <c r="X3" s="162" t="s">
        <v>486</v>
      </c>
      <c r="Y3" s="162"/>
      <c r="Z3" s="162"/>
      <c r="AA3" s="162"/>
      <c r="AB3" s="162"/>
    </row>
    <row r="4" spans="1:28">
      <c r="A4" s="158"/>
      <c r="B4" s="158"/>
      <c r="C4" s="158"/>
      <c r="D4" s="158"/>
      <c r="E4" s="158"/>
      <c r="F4" s="236"/>
      <c r="G4" s="628"/>
      <c r="H4" s="159"/>
      <c r="I4" s="158"/>
      <c r="J4" s="158"/>
      <c r="K4" s="158"/>
      <c r="L4" s="158"/>
      <c r="M4" s="158"/>
      <c r="N4" s="158"/>
      <c r="O4" s="158"/>
      <c r="P4" s="158"/>
      <c r="Q4" s="160">
        <f>SUM(I4:P4)</f>
        <v>0</v>
      </c>
      <c r="R4" s="514" t="s">
        <v>31</v>
      </c>
      <c r="S4" s="516" t="s">
        <v>32</v>
      </c>
      <c r="T4" s="515" t="b">
        <v>0</v>
      </c>
      <c r="U4" s="162"/>
      <c r="V4" s="162"/>
      <c r="W4" s="162"/>
      <c r="X4" s="162"/>
      <c r="Y4" s="162"/>
      <c r="Z4" s="162"/>
      <c r="AA4" s="162"/>
      <c r="AB4" s="162"/>
    </row>
    <row r="5" spans="1:28">
      <c r="A5" s="158"/>
      <c r="B5" s="158"/>
      <c r="C5" s="158"/>
      <c r="D5" s="158"/>
      <c r="E5" s="158"/>
      <c r="F5" s="236"/>
      <c r="G5" s="628"/>
      <c r="H5" s="159"/>
      <c r="I5" s="158"/>
      <c r="J5" s="158"/>
      <c r="K5" s="158"/>
      <c r="L5" s="158"/>
      <c r="M5" s="158"/>
      <c r="N5" s="158"/>
      <c r="O5" s="158"/>
      <c r="P5" s="158"/>
      <c r="Q5" s="160">
        <f>SUM(I5:P5)</f>
        <v>0</v>
      </c>
      <c r="R5" s="514" t="s">
        <v>31</v>
      </c>
      <c r="S5" s="516" t="s">
        <v>32</v>
      </c>
      <c r="T5" s="515" t="b">
        <v>0</v>
      </c>
      <c r="U5" s="162"/>
      <c r="V5" s="162"/>
      <c r="W5" s="162"/>
      <c r="X5" s="162"/>
      <c r="Y5" s="162"/>
      <c r="Z5" s="162"/>
      <c r="AA5" s="162"/>
      <c r="AB5" s="162"/>
    </row>
    <row r="6" spans="1:28">
      <c r="A6" s="158"/>
      <c r="B6" s="158"/>
      <c r="C6" s="158"/>
      <c r="D6" s="158"/>
      <c r="E6" s="158"/>
      <c r="F6" s="236"/>
      <c r="G6" s="628"/>
      <c r="H6" s="159"/>
      <c r="I6" s="158"/>
      <c r="J6" s="158"/>
      <c r="K6" s="158"/>
      <c r="L6" s="158"/>
      <c r="M6" s="158"/>
      <c r="N6" s="158"/>
      <c r="O6" s="158"/>
      <c r="P6" s="158"/>
      <c r="Q6" s="160">
        <f>SUM(I6:P6)</f>
        <v>0</v>
      </c>
      <c r="R6" s="514" t="s">
        <v>31</v>
      </c>
      <c r="S6" s="516" t="s">
        <v>32</v>
      </c>
      <c r="T6" s="515" t="b">
        <v>0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0</v>
      </c>
      <c r="Q10" s="164">
        <f>SUM(Q3:Q9)</f>
        <v>0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504" priority="7" operator="containsText" text="Terminal 1">
      <formula>NOT(ISERROR(SEARCH("Terminal 1",Z10)))</formula>
    </cfRule>
    <cfRule type="containsText" dxfId="2503" priority="8" operator="containsText" text="OSCC">
      <formula>NOT(ISERROR(SEARCH("OSCC",Z10)))</formula>
    </cfRule>
    <cfRule type="containsText" dxfId="2502" priority="9" operator="containsText" text="GPC">
      <formula>NOT(ISERROR(SEARCH("GPC",Z10)))</formula>
    </cfRule>
    <cfRule type="containsText" dxfId="2501" priority="10" operator="containsText" text="Helsinki">
      <formula>NOT(ISERROR(SEARCH("Helsinki",Z10)))</formula>
    </cfRule>
  </conditionalFormatting>
  <conditionalFormatting sqref="W3:W9">
    <cfRule type="cellIs" dxfId="2500" priority="4" operator="equal">
      <formula>"LAST"</formula>
    </cfRule>
    <cfRule type="cellIs" dxfId="2499" priority="5" operator="equal">
      <formula>"FIRST"</formula>
    </cfRule>
    <cfRule type="cellIs" dxfId="2498" priority="6" operator="equal">
      <formula>"MIDDLE"</formula>
    </cfRule>
  </conditionalFormatting>
  <conditionalFormatting sqref="W18:W24">
    <cfRule type="cellIs" dxfId="2497" priority="1" operator="equal">
      <formula>"LAST"</formula>
    </cfRule>
    <cfRule type="cellIs" dxfId="2496" priority="2" operator="equal">
      <formula>"FIRST"</formula>
    </cfRule>
    <cfRule type="cellIs" dxfId="2495" priority="3" operator="equal">
      <formula>"MIDDLE"</formula>
    </cfRule>
  </conditionalFormatting>
  <dataValidations count="2">
    <dataValidation type="list" showInputMessage="1" showErrorMessage="1" sqref="Z10 Z25" xr:uid="{1B701E02-A198-40E4-BAC9-B6518C122806}">
      <formula1>"GPC, OSCC, Terminal 1, Helsinki"</formula1>
    </dataValidation>
    <dataValidation type="list" allowBlank="1" showInputMessage="1" showErrorMessage="1" sqref="W3:W9 W18:W24" xr:uid="{C46B1D25-C152-4F87-AD9F-B3FD903C8505}">
      <formula1>"FIRST, MIDDLE, LAST"</formula1>
    </dataValidation>
  </dataValidation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A548-2D8B-4387-9698-A7883CE28ADE}">
  <sheetPr>
    <tabColor rgb="FF7030A0"/>
  </sheetPr>
  <dimension ref="A1:AB29"/>
  <sheetViews>
    <sheetView workbookViewId="0">
      <selection activeCell="T29" sqref="T29"/>
    </sheetView>
  </sheetViews>
  <sheetFormatPr defaultRowHeight="15"/>
  <cols>
    <col min="1" max="1" width="27.710937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5.42578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873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698</v>
      </c>
      <c r="B3" s="158" t="s">
        <v>699</v>
      </c>
      <c r="C3" s="207" t="s">
        <v>1008</v>
      </c>
      <c r="D3" s="158" t="s">
        <v>938</v>
      </c>
      <c r="E3" s="158" t="s">
        <v>1009</v>
      </c>
      <c r="F3" s="236">
        <v>10.5</v>
      </c>
      <c r="G3" s="628">
        <v>118300</v>
      </c>
      <c r="H3" s="159" t="s">
        <v>1010</v>
      </c>
      <c r="I3" s="158"/>
      <c r="J3" s="158"/>
      <c r="K3" s="158"/>
      <c r="L3" s="158"/>
      <c r="M3" s="207">
        <v>30</v>
      </c>
      <c r="N3" s="207">
        <v>131</v>
      </c>
      <c r="O3" s="158"/>
      <c r="P3" s="158"/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 t="s">
        <v>60</v>
      </c>
      <c r="X3" s="162" t="s">
        <v>1011</v>
      </c>
      <c r="Y3" s="162"/>
      <c r="Z3" s="162">
        <v>1018902</v>
      </c>
      <c r="AA3" s="162"/>
      <c r="AB3" s="162"/>
    </row>
    <row r="4" spans="1:28">
      <c r="A4" s="158" t="s">
        <v>61</v>
      </c>
      <c r="B4" s="158" t="s">
        <v>699</v>
      </c>
      <c r="C4" s="207" t="s">
        <v>1012</v>
      </c>
      <c r="D4" s="158" t="s">
        <v>938</v>
      </c>
      <c r="E4" s="158" t="s">
        <v>1009</v>
      </c>
      <c r="F4" s="236">
        <v>10.5</v>
      </c>
      <c r="G4" s="628">
        <v>118301</v>
      </c>
      <c r="H4" s="159" t="s">
        <v>1010</v>
      </c>
      <c r="I4" s="158"/>
      <c r="J4" s="158"/>
      <c r="K4" s="158"/>
      <c r="L4" s="158"/>
      <c r="M4" s="207">
        <v>60</v>
      </c>
      <c r="N4" s="207">
        <v>101</v>
      </c>
      <c r="O4" s="158"/>
      <c r="P4" s="158"/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60</v>
      </c>
      <c r="X4" s="162" t="s">
        <v>1011</v>
      </c>
      <c r="Y4" s="162"/>
      <c r="Z4" s="162">
        <v>1018903</v>
      </c>
      <c r="AA4" s="162"/>
      <c r="AB4" s="162"/>
    </row>
    <row r="5" spans="1:28">
      <c r="A5" s="158" t="s">
        <v>688</v>
      </c>
      <c r="B5" s="158" t="s">
        <v>1013</v>
      </c>
      <c r="C5" s="207" t="s">
        <v>1014</v>
      </c>
      <c r="D5" s="158" t="s">
        <v>747</v>
      </c>
      <c r="E5" s="158" t="s">
        <v>1015</v>
      </c>
      <c r="F5" s="236">
        <v>10.199999999999999</v>
      </c>
      <c r="G5" s="628">
        <v>118302</v>
      </c>
      <c r="H5" s="159" t="s">
        <v>1016</v>
      </c>
      <c r="I5" s="158"/>
      <c r="J5" s="158"/>
      <c r="K5" s="158"/>
      <c r="L5" s="158"/>
      <c r="M5" s="158">
        <v>0</v>
      </c>
      <c r="N5" s="207">
        <v>30</v>
      </c>
      <c r="O5" s="207">
        <v>131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946</v>
      </c>
      <c r="V5" s="162" t="s">
        <v>59</v>
      </c>
      <c r="W5" s="162" t="s">
        <v>54</v>
      </c>
      <c r="X5" s="162" t="s">
        <v>730</v>
      </c>
      <c r="Y5" s="162"/>
      <c r="Z5" s="162">
        <v>1018904</v>
      </c>
      <c r="AA5" s="162"/>
      <c r="AB5" s="162"/>
    </row>
    <row r="6" spans="1:28">
      <c r="A6" s="158" t="s">
        <v>588</v>
      </c>
      <c r="B6" s="158" t="s">
        <v>66</v>
      </c>
      <c r="C6" s="207" t="s">
        <v>1017</v>
      </c>
      <c r="D6" s="158" t="s">
        <v>225</v>
      </c>
      <c r="E6" s="158" t="s">
        <v>1018</v>
      </c>
      <c r="F6" s="236">
        <v>10.3</v>
      </c>
      <c r="G6" s="628">
        <v>118303</v>
      </c>
      <c r="H6" s="159" t="s">
        <v>1010</v>
      </c>
      <c r="I6" s="158"/>
      <c r="J6" s="158"/>
      <c r="K6" s="158"/>
      <c r="L6" s="158"/>
      <c r="M6" s="207">
        <v>90</v>
      </c>
      <c r="N6" s="207">
        <v>71</v>
      </c>
      <c r="O6" s="158"/>
      <c r="P6" s="158"/>
      <c r="Q6" s="160">
        <f>SUM(I6:P6)</f>
        <v>161</v>
      </c>
      <c r="R6" s="514" t="s">
        <v>31</v>
      </c>
      <c r="S6" s="516" t="s">
        <v>32</v>
      </c>
      <c r="T6" s="515" t="b">
        <v>1</v>
      </c>
      <c r="U6" s="205" t="s">
        <v>653</v>
      </c>
      <c r="V6" s="162" t="s">
        <v>53</v>
      </c>
      <c r="W6" s="162" t="s">
        <v>60</v>
      </c>
      <c r="X6" s="162" t="s">
        <v>256</v>
      </c>
      <c r="Y6" s="162"/>
      <c r="Z6" s="162">
        <v>1018905</v>
      </c>
      <c r="AA6" s="162"/>
      <c r="AB6" s="162"/>
    </row>
    <row r="7" spans="1:28">
      <c r="A7" s="158" t="s">
        <v>63</v>
      </c>
      <c r="B7" s="158" t="s">
        <v>208</v>
      </c>
      <c r="C7" s="207" t="s">
        <v>1019</v>
      </c>
      <c r="D7" s="158" t="s">
        <v>1020</v>
      </c>
      <c r="E7" s="158" t="s">
        <v>1021</v>
      </c>
      <c r="F7" s="236">
        <v>11</v>
      </c>
      <c r="G7" s="628">
        <v>118304</v>
      </c>
      <c r="H7" s="159" t="s">
        <v>251</v>
      </c>
      <c r="I7" s="158"/>
      <c r="J7" s="158"/>
      <c r="K7" s="158"/>
      <c r="L7" s="158"/>
      <c r="M7" s="158"/>
      <c r="N7" s="158"/>
      <c r="O7" s="207">
        <v>90</v>
      </c>
      <c r="P7" s="207">
        <v>71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60</v>
      </c>
      <c r="X7" s="162" t="s">
        <v>1011</v>
      </c>
      <c r="Y7" s="162"/>
      <c r="Z7" s="162">
        <v>1018906</v>
      </c>
      <c r="AA7" s="162"/>
      <c r="AB7" s="162"/>
    </row>
    <row r="8" spans="1:28">
      <c r="A8" s="158" t="s">
        <v>384</v>
      </c>
      <c r="B8" s="158" t="s">
        <v>208</v>
      </c>
      <c r="C8" s="207" t="s">
        <v>1022</v>
      </c>
      <c r="D8" s="158" t="s">
        <v>1020</v>
      </c>
      <c r="E8" s="158" t="s">
        <v>1021</v>
      </c>
      <c r="F8" s="236">
        <v>11</v>
      </c>
      <c r="G8" s="628">
        <v>118305</v>
      </c>
      <c r="H8" s="159" t="s">
        <v>251</v>
      </c>
      <c r="I8" s="158"/>
      <c r="J8" s="158"/>
      <c r="K8" s="158"/>
      <c r="L8" s="158"/>
      <c r="M8" s="158"/>
      <c r="N8" s="158"/>
      <c r="O8" s="158">
        <v>0</v>
      </c>
      <c r="P8" s="207">
        <v>161</v>
      </c>
      <c r="Q8" s="160">
        <f>SUM(I8:P8)</f>
        <v>161</v>
      </c>
      <c r="R8" s="514" t="s">
        <v>31</v>
      </c>
      <c r="S8" s="516" t="s">
        <v>123</v>
      </c>
      <c r="T8" s="515" t="b">
        <v>0</v>
      </c>
      <c r="U8" s="205" t="s">
        <v>653</v>
      </c>
      <c r="V8" s="162" t="s">
        <v>53</v>
      </c>
      <c r="W8" s="162" t="s">
        <v>60</v>
      </c>
      <c r="X8" s="162" t="s">
        <v>1011</v>
      </c>
      <c r="Y8" s="162"/>
      <c r="Z8" s="162">
        <v>1018907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180</v>
      </c>
      <c r="N10" s="164">
        <f>SUM(N3:N9)</f>
        <v>333</v>
      </c>
      <c r="O10" s="164">
        <f>SUM(O3:O9)</f>
        <v>221</v>
      </c>
      <c r="P10" s="164">
        <f>SUM(P3:P9)</f>
        <v>232</v>
      </c>
      <c r="Q10" s="164">
        <f>SUM(Q3:Q9)</f>
        <v>966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494" priority="7" operator="containsText" text="Terminal 1">
      <formula>NOT(ISERROR(SEARCH("Terminal 1",Z10)))</formula>
    </cfRule>
    <cfRule type="containsText" dxfId="2493" priority="8" operator="containsText" text="OSCC">
      <formula>NOT(ISERROR(SEARCH("OSCC",Z10)))</formula>
    </cfRule>
    <cfRule type="containsText" dxfId="2492" priority="9" operator="containsText" text="GPC">
      <formula>NOT(ISERROR(SEARCH("GPC",Z10)))</formula>
    </cfRule>
    <cfRule type="containsText" dxfId="2491" priority="10" operator="containsText" text="Helsinki">
      <formula>NOT(ISERROR(SEARCH("Helsinki",Z10)))</formula>
    </cfRule>
  </conditionalFormatting>
  <conditionalFormatting sqref="W3:W9">
    <cfRule type="cellIs" dxfId="2490" priority="4" operator="equal">
      <formula>"LAST"</formula>
    </cfRule>
    <cfRule type="cellIs" dxfId="2489" priority="5" operator="equal">
      <formula>"FIRST"</formula>
    </cfRule>
    <cfRule type="cellIs" dxfId="2488" priority="6" operator="equal">
      <formula>"MIDDLE"</formula>
    </cfRule>
  </conditionalFormatting>
  <conditionalFormatting sqref="W18:W24">
    <cfRule type="cellIs" dxfId="2487" priority="1" operator="equal">
      <formula>"LAST"</formula>
    </cfRule>
    <cfRule type="cellIs" dxfId="2486" priority="2" operator="equal">
      <formula>"FIRST"</formula>
    </cfRule>
    <cfRule type="cellIs" dxfId="2485" priority="3" operator="equal">
      <formula>"MIDDLE"</formula>
    </cfRule>
  </conditionalFormatting>
  <dataValidations count="2">
    <dataValidation type="list" allowBlank="1" showInputMessage="1" showErrorMessage="1" sqref="W18:W24 W3:W9" xr:uid="{5F7F55AB-1D3F-4D96-85FD-A7A76E9C872C}">
      <formula1>"FIRST, MIDDLE, LAST"</formula1>
    </dataValidation>
    <dataValidation type="list" showInputMessage="1" showErrorMessage="1" sqref="Z10 Z25" xr:uid="{155E6426-03D5-46D0-9037-27E78059051B}">
      <formula1>"GPC, OSCC, Terminal 1, Helsinki"</formula1>
    </dataValidation>
  </dataValidation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108A-5F27-4801-9B4C-FD2B0CE2C95D}">
  <sheetPr>
    <tabColor rgb="FF7030A0"/>
  </sheetPr>
  <dimension ref="A1:AC27"/>
  <sheetViews>
    <sheetView workbookViewId="0">
      <selection activeCell="Z21" sqref="Z2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29" width="69.5703125" bestFit="1" customWidth="1"/>
    <col min="30" max="31" width="9.140625" bestFit="1" customWidth="1"/>
    <col min="32" max="32" width="10.42578125" bestFit="1" customWidth="1"/>
  </cols>
  <sheetData>
    <row r="1" spans="1:29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1023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9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  <c r="AC2" t="s">
        <v>1024</v>
      </c>
    </row>
    <row r="3" spans="1:29" ht="24">
      <c r="A3" s="158" t="s">
        <v>1025</v>
      </c>
      <c r="B3" s="158" t="s">
        <v>66</v>
      </c>
      <c r="C3" s="207" t="s">
        <v>1026</v>
      </c>
      <c r="D3" s="158" t="s">
        <v>225</v>
      </c>
      <c r="E3" s="158" t="s">
        <v>1027</v>
      </c>
      <c r="F3" s="236">
        <v>10.3</v>
      </c>
      <c r="G3" s="628">
        <v>118280</v>
      </c>
      <c r="H3" s="159" t="s">
        <v>519</v>
      </c>
      <c r="I3" s="158"/>
      <c r="J3" s="158"/>
      <c r="K3" s="158"/>
      <c r="L3" s="158"/>
      <c r="M3" s="158"/>
      <c r="N3" s="158"/>
      <c r="O3" s="207">
        <v>27</v>
      </c>
      <c r="P3" s="207">
        <v>134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 t="s">
        <v>60</v>
      </c>
      <c r="X3" s="162" t="s">
        <v>1028</v>
      </c>
      <c r="Y3" s="162"/>
      <c r="Z3" s="162">
        <v>1018866</v>
      </c>
      <c r="AA3" s="162"/>
      <c r="AB3" s="162"/>
    </row>
    <row r="4" spans="1:29" ht="24">
      <c r="A4" s="158" t="s">
        <v>215</v>
      </c>
      <c r="B4" s="158" t="s">
        <v>66</v>
      </c>
      <c r="C4" s="207" t="s">
        <v>1029</v>
      </c>
      <c r="D4" s="158" t="s">
        <v>225</v>
      </c>
      <c r="E4" s="158" t="s">
        <v>1027</v>
      </c>
      <c r="F4" s="236">
        <v>10.3</v>
      </c>
      <c r="G4" s="628">
        <v>118281</v>
      </c>
      <c r="H4" s="159" t="s">
        <v>519</v>
      </c>
      <c r="I4" s="158"/>
      <c r="J4" s="158"/>
      <c r="K4" s="158"/>
      <c r="L4" s="158"/>
      <c r="M4" s="158"/>
      <c r="N4" s="158"/>
      <c r="O4" s="207">
        <v>27</v>
      </c>
      <c r="P4" s="207">
        <v>134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60</v>
      </c>
      <c r="X4" s="162" t="s">
        <v>1028</v>
      </c>
      <c r="Y4" s="162"/>
      <c r="Z4" s="162">
        <v>1018867</v>
      </c>
      <c r="AA4" s="162"/>
      <c r="AB4" s="162"/>
    </row>
    <row r="5" spans="1:29" ht="24">
      <c r="A5" s="158" t="s">
        <v>931</v>
      </c>
      <c r="B5" s="158" t="s">
        <v>208</v>
      </c>
      <c r="C5" s="158" t="s">
        <v>1030</v>
      </c>
      <c r="D5" s="158" t="s">
        <v>686</v>
      </c>
      <c r="E5" s="158" t="s">
        <v>1031</v>
      </c>
      <c r="F5" s="236">
        <v>10.5</v>
      </c>
      <c r="G5" s="628">
        <v>118282</v>
      </c>
      <c r="H5" s="159" t="s">
        <v>251</v>
      </c>
      <c r="I5" s="158"/>
      <c r="J5" s="158"/>
      <c r="K5" s="158"/>
      <c r="L5" s="158"/>
      <c r="M5" s="158"/>
      <c r="N5" s="158"/>
      <c r="O5" s="158"/>
      <c r="P5" s="158">
        <v>161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654</v>
      </c>
      <c r="X5" s="162" t="s">
        <v>1032</v>
      </c>
      <c r="Y5" s="162"/>
      <c r="Z5" s="162">
        <v>1018868</v>
      </c>
      <c r="AA5" s="162"/>
      <c r="AB5" s="254" t="s">
        <v>1033</v>
      </c>
    </row>
    <row r="6" spans="1:29">
      <c r="A6" s="207" t="s">
        <v>146</v>
      </c>
      <c r="B6" s="207" t="s">
        <v>208</v>
      </c>
      <c r="C6" s="207" t="s">
        <v>1034</v>
      </c>
      <c r="D6" s="207" t="s">
        <v>686</v>
      </c>
      <c r="E6" s="207" t="s">
        <v>1031</v>
      </c>
      <c r="F6" s="361">
        <v>10.5</v>
      </c>
      <c r="G6" s="649">
        <v>118283</v>
      </c>
      <c r="H6" s="159" t="s">
        <v>251</v>
      </c>
      <c r="I6" s="207"/>
      <c r="J6" s="207"/>
      <c r="K6" s="207"/>
      <c r="L6" s="207"/>
      <c r="M6" s="207"/>
      <c r="N6" s="207"/>
      <c r="O6" s="207"/>
      <c r="P6" s="207">
        <v>81</v>
      </c>
      <c r="Q6" s="270">
        <f>SUM(I6:P6)</f>
        <v>81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59</v>
      </c>
      <c r="W6" s="162" t="s">
        <v>654</v>
      </c>
      <c r="X6" s="162" t="s">
        <v>1032</v>
      </c>
      <c r="Y6" s="162"/>
      <c r="Z6" s="162">
        <v>1018869</v>
      </c>
      <c r="AA6" s="162"/>
      <c r="AB6" s="162"/>
    </row>
    <row r="7" spans="1:29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162"/>
      <c r="S7" s="162"/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9">
      <c r="A8" s="164" t="s">
        <v>19</v>
      </c>
      <c r="B8" s="165"/>
      <c r="C8" s="165"/>
      <c r="D8" s="165"/>
      <c r="E8" s="164"/>
      <c r="F8" s="165"/>
      <c r="G8" s="165"/>
      <c r="H8" s="165"/>
      <c r="I8" s="164">
        <f>SUM(I3:I7)</f>
        <v>0</v>
      </c>
      <c r="J8" s="164">
        <f>SUM(J3:J7)</f>
        <v>0</v>
      </c>
      <c r="K8" s="164">
        <f>SUM(K3:K7)</f>
        <v>0</v>
      </c>
      <c r="L8" s="164">
        <f>SUM(L3:L7)</f>
        <v>0</v>
      </c>
      <c r="M8" s="164">
        <f>SUM(M3:M7)</f>
        <v>0</v>
      </c>
      <c r="N8" s="164">
        <f>SUM(N3:N7)</f>
        <v>0</v>
      </c>
      <c r="O8" s="164">
        <f>SUM(O3:O7)</f>
        <v>54</v>
      </c>
      <c r="P8" s="164">
        <f>SUM(P3:P7)</f>
        <v>510</v>
      </c>
      <c r="Q8" s="164">
        <f>SUM(Q3:Q7)</f>
        <v>564</v>
      </c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9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</row>
    <row r="10" spans="1:29">
      <c r="A10" s="240" t="s">
        <v>35</v>
      </c>
      <c r="B10" s="734" t="s">
        <v>36</v>
      </c>
      <c r="C10" s="734"/>
      <c r="D10" s="237"/>
      <c r="E10" s="735" t="s">
        <v>37</v>
      </c>
      <c r="F10" s="736"/>
      <c r="G10" s="736"/>
      <c r="H10" s="736"/>
      <c r="I10" s="736"/>
      <c r="J10" s="736"/>
      <c r="K10" s="736"/>
      <c r="L10" s="736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9">
      <c r="A11" s="241" t="s">
        <v>38</v>
      </c>
      <c r="B11" s="737" t="s">
        <v>39</v>
      </c>
      <c r="C11" s="737"/>
      <c r="D11" s="237"/>
      <c r="E11" s="735"/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9">
      <c r="A12" s="242" t="s">
        <v>40</v>
      </c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9" ht="19.5" customHeight="1">
      <c r="A13" s="223" t="s">
        <v>41</v>
      </c>
      <c r="B13" s="225"/>
      <c r="C13" s="224"/>
      <c r="D13" s="230"/>
      <c r="E13" s="226"/>
      <c r="F13" s="227"/>
      <c r="G13" s="227"/>
      <c r="H13" s="228"/>
      <c r="I13" s="229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</row>
    <row r="14" spans="1:29" ht="27">
      <c r="A14" s="730" t="s">
        <v>46</v>
      </c>
      <c r="B14" s="730"/>
      <c r="C14" s="730"/>
      <c r="D14" s="730"/>
      <c r="E14" s="730"/>
      <c r="F14" s="731"/>
      <c r="G14" s="625"/>
      <c r="H14" s="79"/>
      <c r="I14" s="730" t="s">
        <v>1</v>
      </c>
      <c r="J14" s="730"/>
      <c r="K14" s="730"/>
      <c r="L14" s="730"/>
      <c r="M14" s="730"/>
      <c r="N14" s="730"/>
      <c r="O14" s="730"/>
      <c r="P14" s="730"/>
      <c r="Q14" s="731"/>
      <c r="R14" s="732" t="s">
        <v>991</v>
      </c>
      <c r="S14" s="733"/>
      <c r="T14" s="733"/>
      <c r="U14" s="733"/>
      <c r="V14" s="733"/>
      <c r="W14" s="733"/>
      <c r="X14" s="733"/>
      <c r="Y14" s="733"/>
      <c r="Z14" s="519"/>
      <c r="AA14" s="519"/>
      <c r="AB14" s="518"/>
    </row>
    <row r="15" spans="1:29" ht="24">
      <c r="A15" s="154" t="s">
        <v>3</v>
      </c>
      <c r="B15" s="154" t="s">
        <v>4</v>
      </c>
      <c r="C15" s="154" t="s">
        <v>5</v>
      </c>
      <c r="D15" s="154" t="s">
        <v>6</v>
      </c>
      <c r="E15" s="154" t="s">
        <v>7</v>
      </c>
      <c r="F15" s="154" t="s">
        <v>8</v>
      </c>
      <c r="G15" s="512" t="s">
        <v>9</v>
      </c>
      <c r="H15" s="155" t="s">
        <v>10</v>
      </c>
      <c r="I15" s="156" t="s">
        <v>11</v>
      </c>
      <c r="J15" s="156" t="s">
        <v>12</v>
      </c>
      <c r="K15" s="156" t="s">
        <v>13</v>
      </c>
      <c r="L15" s="156" t="s">
        <v>14</v>
      </c>
      <c r="M15" s="156" t="s">
        <v>15</v>
      </c>
      <c r="N15" s="156" t="s">
        <v>16</v>
      </c>
      <c r="O15" s="156" t="s">
        <v>17</v>
      </c>
      <c r="P15" s="157" t="s">
        <v>44</v>
      </c>
      <c r="Q15" s="154" t="s">
        <v>19</v>
      </c>
      <c r="R15" s="517" t="s">
        <v>20</v>
      </c>
      <c r="S15" s="517" t="s">
        <v>21</v>
      </c>
      <c r="T15" s="513" t="s">
        <v>22</v>
      </c>
      <c r="U15" s="517" t="s">
        <v>23</v>
      </c>
      <c r="V15" s="517" t="s">
        <v>24</v>
      </c>
      <c r="W15" s="512" t="s">
        <v>25</v>
      </c>
      <c r="X15" s="512" t="s">
        <v>26</v>
      </c>
      <c r="Y15" s="517" t="s">
        <v>27</v>
      </c>
      <c r="Z15" s="517" t="s">
        <v>28</v>
      </c>
      <c r="AA15" s="517" t="s">
        <v>29</v>
      </c>
      <c r="AB15" s="517" t="s">
        <v>30</v>
      </c>
      <c r="AC15" t="s">
        <v>1035</v>
      </c>
    </row>
    <row r="16" spans="1:29" ht="24">
      <c r="A16" s="245" t="s">
        <v>1036</v>
      </c>
      <c r="B16" s="245"/>
      <c r="C16" s="245"/>
      <c r="D16" s="245"/>
      <c r="E16" s="245"/>
      <c r="F16" s="245"/>
      <c r="G16" s="158"/>
      <c r="H16" s="159"/>
      <c r="I16" s="158"/>
      <c r="J16" s="158"/>
      <c r="K16" s="158"/>
      <c r="L16" s="158"/>
      <c r="M16" s="158"/>
      <c r="N16" s="158"/>
      <c r="O16" s="158"/>
      <c r="P16" s="158"/>
      <c r="Q16" s="160">
        <f t="shared" ref="Q16:Q17" si="0">SUM(I16:P16)</f>
        <v>0</v>
      </c>
      <c r="R16" s="162" t="s">
        <v>33</v>
      </c>
      <c r="S16" s="162" t="s">
        <v>34</v>
      </c>
      <c r="T16" s="515" t="b">
        <v>0</v>
      </c>
      <c r="U16" s="205" t="s">
        <v>653</v>
      </c>
      <c r="V16" s="162"/>
      <c r="W16" s="162"/>
      <c r="X16" s="162" t="s">
        <v>1037</v>
      </c>
      <c r="Y16" s="162"/>
      <c r="Z16" s="162"/>
      <c r="AA16" s="162"/>
      <c r="AB16" s="162"/>
    </row>
    <row r="17" spans="1:28" ht="24">
      <c r="A17" s="245" t="s">
        <v>1036</v>
      </c>
      <c r="B17" s="245"/>
      <c r="C17" s="245"/>
      <c r="D17" s="245"/>
      <c r="E17" s="245"/>
      <c r="F17" s="245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>
        <f t="shared" si="0"/>
        <v>0</v>
      </c>
      <c r="R17" s="162" t="s">
        <v>33</v>
      </c>
      <c r="S17" s="162" t="s">
        <v>34</v>
      </c>
      <c r="T17" s="515" t="b">
        <v>0</v>
      </c>
      <c r="U17" s="205" t="s">
        <v>653</v>
      </c>
      <c r="V17" s="162"/>
      <c r="W17" s="162"/>
      <c r="X17" s="162" t="s">
        <v>1037</v>
      </c>
      <c r="Y17" s="162"/>
      <c r="Z17" s="162"/>
      <c r="AA17" s="162"/>
      <c r="AB17" s="162"/>
    </row>
    <row r="18" spans="1:28" ht="24">
      <c r="A18" s="158" t="s">
        <v>931</v>
      </c>
      <c r="B18" s="158" t="s">
        <v>66</v>
      </c>
      <c r="C18" s="207" t="s">
        <v>1038</v>
      </c>
      <c r="D18" s="158" t="s">
        <v>1039</v>
      </c>
      <c r="E18" s="158" t="s">
        <v>1040</v>
      </c>
      <c r="F18" s="158">
        <v>10.5</v>
      </c>
      <c r="G18" s="158">
        <v>118286</v>
      </c>
      <c r="H18" s="159" t="s">
        <v>153</v>
      </c>
      <c r="I18" s="158"/>
      <c r="J18" s="158"/>
      <c r="K18" s="158"/>
      <c r="L18" s="158"/>
      <c r="M18" s="158"/>
      <c r="N18" s="158"/>
      <c r="O18" s="207">
        <v>140</v>
      </c>
      <c r="P18" s="207">
        <v>21</v>
      </c>
      <c r="Q18" s="160">
        <f>SUM(I18:P18)</f>
        <v>161</v>
      </c>
      <c r="R18" s="514" t="s">
        <v>31</v>
      </c>
      <c r="S18" s="516" t="s">
        <v>32</v>
      </c>
      <c r="T18" s="515" t="b">
        <v>0</v>
      </c>
      <c r="U18" s="205" t="s">
        <v>653</v>
      </c>
      <c r="V18" s="162" t="s">
        <v>59</v>
      </c>
      <c r="W18" s="162" t="s">
        <v>60</v>
      </c>
      <c r="X18" s="162" t="s">
        <v>1032</v>
      </c>
      <c r="Y18" s="162"/>
      <c r="Z18" s="162">
        <v>1018870</v>
      </c>
      <c r="AA18" s="162"/>
      <c r="AB18" s="162"/>
    </row>
    <row r="19" spans="1:28" ht="24">
      <c r="A19" s="158" t="s">
        <v>304</v>
      </c>
      <c r="B19" s="158" t="s">
        <v>192</v>
      </c>
      <c r="C19" s="207" t="s">
        <v>1041</v>
      </c>
      <c r="D19" s="158" t="s">
        <v>1042</v>
      </c>
      <c r="E19" s="158" t="s">
        <v>1043</v>
      </c>
      <c r="F19" s="236">
        <v>10.199999999999999</v>
      </c>
      <c r="G19" s="628">
        <v>118284</v>
      </c>
      <c r="H19" s="159" t="s">
        <v>519</v>
      </c>
      <c r="I19" s="158"/>
      <c r="J19" s="158"/>
      <c r="K19" s="158"/>
      <c r="L19" s="158"/>
      <c r="M19" s="158"/>
      <c r="N19" s="158"/>
      <c r="O19" s="207">
        <v>134</v>
      </c>
      <c r="P19" s="207">
        <v>27</v>
      </c>
      <c r="Q19" s="160">
        <f>SUM(I19:P19)</f>
        <v>161</v>
      </c>
      <c r="R19" s="514" t="s">
        <v>31</v>
      </c>
      <c r="S19" s="516" t="s">
        <v>32</v>
      </c>
      <c r="T19" s="515" t="b">
        <v>1</v>
      </c>
      <c r="U19" s="205" t="s">
        <v>946</v>
      </c>
      <c r="V19" s="162" t="s">
        <v>59</v>
      </c>
      <c r="W19" s="162" t="s">
        <v>60</v>
      </c>
      <c r="X19" s="162" t="s">
        <v>1044</v>
      </c>
      <c r="Y19" s="162"/>
      <c r="Z19" s="162">
        <v>1018871</v>
      </c>
      <c r="AA19" s="162"/>
      <c r="AB19" s="162"/>
    </row>
    <row r="20" spans="1:28" ht="24">
      <c r="A20" s="158" t="s">
        <v>1025</v>
      </c>
      <c r="B20" s="158" t="s">
        <v>192</v>
      </c>
      <c r="C20" s="207" t="s">
        <v>1045</v>
      </c>
      <c r="D20" s="158" t="s">
        <v>1042</v>
      </c>
      <c r="E20" s="158" t="s">
        <v>1043</v>
      </c>
      <c r="F20" s="236">
        <v>10.199999999999999</v>
      </c>
      <c r="G20" s="628">
        <v>118285</v>
      </c>
      <c r="H20" s="159" t="s">
        <v>519</v>
      </c>
      <c r="I20" s="158"/>
      <c r="J20" s="158"/>
      <c r="K20" s="158"/>
      <c r="L20" s="158"/>
      <c r="M20" s="158"/>
      <c r="N20" s="158"/>
      <c r="O20" s="207">
        <v>134</v>
      </c>
      <c r="P20" s="207">
        <v>27</v>
      </c>
      <c r="Q20" s="160">
        <f>SUM(I20:P20)</f>
        <v>161</v>
      </c>
      <c r="R20" s="514" t="s">
        <v>31</v>
      </c>
      <c r="S20" s="516" t="s">
        <v>32</v>
      </c>
      <c r="T20" s="515" t="b">
        <v>0</v>
      </c>
      <c r="U20" s="205" t="s">
        <v>946</v>
      </c>
      <c r="V20" s="162" t="s">
        <v>59</v>
      </c>
      <c r="W20" s="162" t="s">
        <v>60</v>
      </c>
      <c r="X20" s="162" t="s">
        <v>1044</v>
      </c>
      <c r="Y20" s="162"/>
      <c r="Z20" s="162">
        <v>1018872</v>
      </c>
      <c r="AA20" s="162"/>
      <c r="AB20" s="162"/>
    </row>
    <row r="21" spans="1:28">
      <c r="A21" s="650" t="s">
        <v>434</v>
      </c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207">
        <v>27</v>
      </c>
      <c r="N21" s="207">
        <v>54</v>
      </c>
      <c r="O21" s="207">
        <v>80</v>
      </c>
      <c r="P21" s="158"/>
      <c r="Q21" s="160">
        <f>SUM(I21:P21)</f>
        <v>161</v>
      </c>
      <c r="R21" s="514" t="s">
        <v>31</v>
      </c>
      <c r="S21" s="516" t="s">
        <v>32</v>
      </c>
      <c r="T21" s="515" t="b">
        <v>0</v>
      </c>
      <c r="U21" s="206">
        <v>0.25</v>
      </c>
      <c r="V21" s="162" t="s">
        <v>53</v>
      </c>
      <c r="W21" s="162"/>
      <c r="X21" s="162"/>
      <c r="Y21" s="162"/>
      <c r="Z21" s="162"/>
      <c r="AA21" s="162"/>
      <c r="AB21" s="162" t="s">
        <v>1046</v>
      </c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/>
      <c r="R22" s="162"/>
      <c r="S22" s="162"/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64" t="s">
        <v>19</v>
      </c>
      <c r="B23" s="165"/>
      <c r="C23" s="165"/>
      <c r="D23" s="165"/>
      <c r="E23" s="164"/>
      <c r="F23" s="165"/>
      <c r="G23" s="165"/>
      <c r="H23" s="165"/>
      <c r="I23" s="164">
        <f>SUM(I16:I22)</f>
        <v>0</v>
      </c>
      <c r="J23" s="164">
        <f>SUM(J16:J22)</f>
        <v>0</v>
      </c>
      <c r="K23" s="164">
        <f>SUM(K16:K22)</f>
        <v>0</v>
      </c>
      <c r="L23" s="164">
        <f>SUM(L16:L22)</f>
        <v>0</v>
      </c>
      <c r="M23" s="164">
        <f>SUM(M16:M22)</f>
        <v>27</v>
      </c>
      <c r="N23" s="164">
        <f>SUM(N16:N22)</f>
        <v>54</v>
      </c>
      <c r="O23" s="164">
        <f>SUM(O16:O22)</f>
        <v>488</v>
      </c>
      <c r="P23" s="164">
        <f>SUM(P16:P22)</f>
        <v>75</v>
      </c>
      <c r="Q23" s="164">
        <f>SUM(Q16:Q22)</f>
        <v>644</v>
      </c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</row>
    <row r="24" spans="1:28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</row>
    <row r="25" spans="1:28">
      <c r="A25" s="240" t="s">
        <v>35</v>
      </c>
      <c r="B25" s="734" t="s">
        <v>36</v>
      </c>
      <c r="C25" s="734"/>
      <c r="D25" s="237"/>
      <c r="E25" s="735" t="s">
        <v>37</v>
      </c>
      <c r="F25" s="741"/>
      <c r="G25" s="741"/>
      <c r="H25" s="742"/>
      <c r="I25" s="742"/>
      <c r="J25" s="742"/>
      <c r="K25" s="742"/>
      <c r="L25" s="742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</row>
    <row r="26" spans="1:28">
      <c r="A26" s="241" t="s">
        <v>38</v>
      </c>
      <c r="B26" s="737" t="s">
        <v>39</v>
      </c>
      <c r="C26" s="737"/>
      <c r="D26" s="237"/>
      <c r="E26" s="735"/>
      <c r="F26" s="742"/>
      <c r="G26" s="742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2" t="s">
        <v>40</v>
      </c>
      <c r="B27" s="738"/>
      <c r="C27" s="738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</sheetData>
  <mergeCells count="16">
    <mergeCell ref="A1:F1"/>
    <mergeCell ref="I1:Q1"/>
    <mergeCell ref="R1:Y1"/>
    <mergeCell ref="B10:C10"/>
    <mergeCell ref="E10:E12"/>
    <mergeCell ref="F10:L12"/>
    <mergeCell ref="B11:C11"/>
    <mergeCell ref="B12:C12"/>
    <mergeCell ref="A14:F14"/>
    <mergeCell ref="I14:Q14"/>
    <mergeCell ref="R14:Y14"/>
    <mergeCell ref="B25:C25"/>
    <mergeCell ref="E25:E27"/>
    <mergeCell ref="F25:L27"/>
    <mergeCell ref="B26:C26"/>
    <mergeCell ref="B27:C27"/>
  </mergeCells>
  <conditionalFormatting sqref="Z23 Z8">
    <cfRule type="containsText" dxfId="2484" priority="7" operator="containsText" text="Terminal 1">
      <formula>NOT(ISERROR(SEARCH("Terminal 1",Z8)))</formula>
    </cfRule>
    <cfRule type="containsText" dxfId="2483" priority="8" operator="containsText" text="OSCC">
      <formula>NOT(ISERROR(SEARCH("OSCC",Z8)))</formula>
    </cfRule>
    <cfRule type="containsText" dxfId="2482" priority="9" operator="containsText" text="GPC">
      <formula>NOT(ISERROR(SEARCH("GPC",Z8)))</formula>
    </cfRule>
    <cfRule type="containsText" dxfId="2481" priority="10" operator="containsText" text="Helsinki">
      <formula>NOT(ISERROR(SEARCH("Helsinki",Z8)))</formula>
    </cfRule>
  </conditionalFormatting>
  <conditionalFormatting sqref="W3:W7 W19:W20">
    <cfRule type="cellIs" dxfId="2480" priority="4" operator="equal">
      <formula>"LAST"</formula>
    </cfRule>
    <cfRule type="cellIs" dxfId="2479" priority="5" operator="equal">
      <formula>"FIRST"</formula>
    </cfRule>
    <cfRule type="cellIs" dxfId="2478" priority="6" operator="equal">
      <formula>"MIDDLE"</formula>
    </cfRule>
  </conditionalFormatting>
  <conditionalFormatting sqref="W16:W22">
    <cfRule type="cellIs" dxfId="2477" priority="1" operator="equal">
      <formula>"LAST"</formula>
    </cfRule>
    <cfRule type="cellIs" dxfId="2476" priority="2" operator="equal">
      <formula>"FIRST"</formula>
    </cfRule>
    <cfRule type="cellIs" dxfId="2475" priority="3" operator="equal">
      <formula>"MIDDLE"</formula>
    </cfRule>
  </conditionalFormatting>
  <dataValidations count="2">
    <dataValidation type="list" allowBlank="1" showInputMessage="1" showErrorMessage="1" sqref="W16:W22 W3:W7" xr:uid="{DC672684-1C36-4F20-83E6-7442F88DF9D5}">
      <formula1>"FIRST, MIDDLE, LAST"</formula1>
    </dataValidation>
    <dataValidation type="list" showInputMessage="1" showErrorMessage="1" sqref="Z8 Z23" xr:uid="{DA0D9737-F249-4E02-A0F4-D544020FB78F}">
      <formula1>"GPC, OSCC, Terminal 1, Helsinki"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29B0-29D1-4986-B2C9-F48581617522}">
  <sheetPr>
    <tabColor theme="9" tint="0.39997558519241921"/>
  </sheetPr>
  <dimension ref="A1:AB28"/>
  <sheetViews>
    <sheetView workbookViewId="0">
      <selection activeCell="A6" sqref="A6:B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42578125" bestFit="1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47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71</v>
      </c>
      <c r="B3" s="158" t="s">
        <v>72</v>
      </c>
      <c r="C3" s="158" t="s">
        <v>181</v>
      </c>
      <c r="D3" s="158" t="s">
        <v>74</v>
      </c>
      <c r="E3" s="158" t="s">
        <v>182</v>
      </c>
      <c r="F3" s="236">
        <v>13.4</v>
      </c>
      <c r="G3" s="628">
        <v>122082</v>
      </c>
      <c r="H3" s="159"/>
      <c r="I3" s="158"/>
      <c r="J3" s="158"/>
      <c r="K3" s="158"/>
      <c r="L3" s="158"/>
      <c r="M3" s="207">
        <v>161</v>
      </c>
      <c r="N3" s="158"/>
      <c r="O3" s="158"/>
      <c r="P3" s="158"/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6">
        <v>0.25</v>
      </c>
      <c r="V3" s="162" t="s">
        <v>59</v>
      </c>
      <c r="W3" s="162"/>
      <c r="X3" s="162" t="s">
        <v>159</v>
      </c>
      <c r="Y3" s="162"/>
      <c r="Z3" s="162">
        <v>1022690</v>
      </c>
      <c r="AA3" s="162"/>
      <c r="AB3" s="162"/>
    </row>
    <row r="4" spans="1:28" ht="24">
      <c r="A4" s="158" t="s">
        <v>160</v>
      </c>
      <c r="B4" s="158" t="s">
        <v>161</v>
      </c>
      <c r="C4" s="158" t="s">
        <v>183</v>
      </c>
      <c r="D4" s="158" t="s">
        <v>184</v>
      </c>
      <c r="E4" s="158" t="s">
        <v>185</v>
      </c>
      <c r="F4" s="236">
        <v>11.8</v>
      </c>
      <c r="G4" s="628">
        <v>122083</v>
      </c>
      <c r="H4" s="159"/>
      <c r="I4" s="158"/>
      <c r="J4" s="158"/>
      <c r="K4" s="158"/>
      <c r="L4" s="207">
        <v>131</v>
      </c>
      <c r="M4" s="207">
        <v>30</v>
      </c>
      <c r="N4" s="158"/>
      <c r="O4" s="158"/>
      <c r="P4" s="158"/>
      <c r="Q4" s="160">
        <f>SUM(I4:P4)</f>
        <v>161</v>
      </c>
      <c r="R4" s="162" t="s">
        <v>33</v>
      </c>
      <c r="S4" s="162" t="s">
        <v>34</v>
      </c>
      <c r="T4" s="515" t="b">
        <v>0</v>
      </c>
      <c r="U4" s="206">
        <v>0.29166666666666669</v>
      </c>
      <c r="V4" s="162" t="s">
        <v>59</v>
      </c>
      <c r="W4" s="162"/>
      <c r="X4" s="162" t="s">
        <v>186</v>
      </c>
      <c r="Y4" s="162"/>
      <c r="Z4" s="162">
        <v>1022691</v>
      </c>
      <c r="AA4" s="162"/>
      <c r="AB4" s="162"/>
    </row>
    <row r="5" spans="1:28" ht="24">
      <c r="A5" s="158" t="s">
        <v>187</v>
      </c>
      <c r="B5" s="158" t="s">
        <v>188</v>
      </c>
      <c r="C5" s="158" t="s">
        <v>189</v>
      </c>
      <c r="D5" s="158" t="s">
        <v>184</v>
      </c>
      <c r="E5" s="158" t="s">
        <v>190</v>
      </c>
      <c r="F5" s="236">
        <v>11.7</v>
      </c>
      <c r="G5" s="628">
        <v>122084</v>
      </c>
      <c r="H5" s="159"/>
      <c r="I5" s="158"/>
      <c r="J5" s="158"/>
      <c r="K5" s="158"/>
      <c r="L5" s="207">
        <v>101</v>
      </c>
      <c r="M5" s="207">
        <v>60</v>
      </c>
      <c r="N5" s="158"/>
      <c r="O5" s="158"/>
      <c r="P5" s="158"/>
      <c r="Q5" s="160">
        <f>SUM(I5:P5)</f>
        <v>161</v>
      </c>
      <c r="R5" s="162" t="s">
        <v>33</v>
      </c>
      <c r="S5" s="162" t="s">
        <v>34</v>
      </c>
      <c r="T5" s="515" t="b">
        <v>0</v>
      </c>
      <c r="U5" s="206">
        <v>0.29166666666666669</v>
      </c>
      <c r="V5" s="162" t="s">
        <v>59</v>
      </c>
      <c r="W5" s="162"/>
      <c r="X5" s="162" t="s">
        <v>186</v>
      </c>
      <c r="Y5" s="162"/>
      <c r="Z5" s="162">
        <v>1022692</v>
      </c>
      <c r="AA5" s="162"/>
      <c r="AB5" s="162"/>
    </row>
    <row r="6" spans="1:28" ht="24">
      <c r="A6" s="158" t="s">
        <v>191</v>
      </c>
      <c r="B6" s="158" t="s">
        <v>192</v>
      </c>
      <c r="C6" s="158" t="s">
        <v>193</v>
      </c>
      <c r="D6" s="158" t="s">
        <v>194</v>
      </c>
      <c r="E6" s="158" t="s">
        <v>195</v>
      </c>
      <c r="F6" s="236">
        <v>12.4</v>
      </c>
      <c r="G6" s="628">
        <v>122115</v>
      </c>
      <c r="H6" s="159"/>
      <c r="I6" s="158"/>
      <c r="J6" s="158"/>
      <c r="K6" s="158"/>
      <c r="L6" s="158"/>
      <c r="M6" s="207">
        <v>139</v>
      </c>
      <c r="N6" s="207">
        <v>22</v>
      </c>
      <c r="O6" s="158"/>
      <c r="P6" s="158"/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59</v>
      </c>
      <c r="W6" s="162"/>
      <c r="X6" s="162" t="s">
        <v>196</v>
      </c>
      <c r="Y6" s="162"/>
      <c r="Z6" s="162">
        <v>1022693</v>
      </c>
      <c r="AA6" s="162"/>
      <c r="AB6" s="162"/>
    </row>
    <row r="7" spans="1:28" ht="24">
      <c r="A7" s="158" t="s">
        <v>48</v>
      </c>
      <c r="B7" s="158" t="s">
        <v>197</v>
      </c>
      <c r="C7" s="158" t="s">
        <v>198</v>
      </c>
      <c r="D7" s="158" t="s">
        <v>57</v>
      </c>
      <c r="E7" s="158" t="s">
        <v>199</v>
      </c>
      <c r="F7" s="236">
        <v>12.1</v>
      </c>
      <c r="G7" s="628">
        <v>122116</v>
      </c>
      <c r="H7" s="159"/>
      <c r="I7" s="158"/>
      <c r="J7" s="158"/>
      <c r="K7" s="158"/>
      <c r="L7" s="207">
        <v>161</v>
      </c>
      <c r="M7" s="158"/>
      <c r="N7" s="158"/>
      <c r="O7" s="158"/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53</v>
      </c>
      <c r="W7" s="162"/>
      <c r="X7" s="162" t="s">
        <v>196</v>
      </c>
      <c r="Y7" s="162"/>
      <c r="Z7" s="162">
        <v>1022694</v>
      </c>
      <c r="AA7" s="162"/>
      <c r="AB7" s="162"/>
    </row>
    <row r="8" spans="1:28" ht="24">
      <c r="A8" s="158" t="s">
        <v>200</v>
      </c>
      <c r="B8" s="158" t="s">
        <v>49</v>
      </c>
      <c r="C8" s="158" t="s">
        <v>201</v>
      </c>
      <c r="D8" s="158" t="s">
        <v>57</v>
      </c>
      <c r="E8" s="158" t="s">
        <v>199</v>
      </c>
      <c r="F8" s="236">
        <v>12.1</v>
      </c>
      <c r="G8" s="628">
        <v>122117</v>
      </c>
      <c r="H8" s="159"/>
      <c r="I8" s="158"/>
      <c r="J8" s="158"/>
      <c r="K8" s="158"/>
      <c r="L8" s="207">
        <v>161</v>
      </c>
      <c r="M8" s="158"/>
      <c r="N8" s="158"/>
      <c r="O8" s="158"/>
      <c r="P8" s="158"/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6">
        <v>0.25</v>
      </c>
      <c r="V8" s="162" t="s">
        <v>53</v>
      </c>
      <c r="W8" s="162"/>
      <c r="X8" s="162" t="s">
        <v>196</v>
      </c>
      <c r="Y8" s="162"/>
      <c r="Z8" s="162">
        <v>1022695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554</v>
      </c>
      <c r="M9" s="164">
        <f>SUM(M3:M8)</f>
        <v>390</v>
      </c>
      <c r="N9" s="164">
        <f>SUM(N3:N8)</f>
        <v>22</v>
      </c>
      <c r="O9" s="164">
        <f>SUM(O3:O8)</f>
        <v>0</v>
      </c>
      <c r="P9" s="164">
        <f>SUM(P3:P8)</f>
        <v>0</v>
      </c>
      <c r="Q9" s="164">
        <f>SUM(Q3:Q8)</f>
        <v>966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42</v>
      </c>
      <c r="B15" s="730"/>
      <c r="C15" s="730"/>
      <c r="D15" s="730"/>
      <c r="E15" s="730"/>
      <c r="F15" s="740"/>
      <c r="G15" s="625"/>
      <c r="H15" s="79"/>
      <c r="I15" s="739" t="s">
        <v>43</v>
      </c>
      <c r="J15" s="730"/>
      <c r="K15" s="730"/>
      <c r="L15" s="730"/>
      <c r="M15" s="730"/>
      <c r="N15" s="730"/>
      <c r="O15" s="730"/>
      <c r="P15" s="730"/>
      <c r="Q15" s="740"/>
      <c r="R15" s="732" t="s">
        <v>2</v>
      </c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512" t="s">
        <v>9</v>
      </c>
      <c r="H16" s="155" t="s">
        <v>10</v>
      </c>
      <c r="I16" s="156" t="s">
        <v>11</v>
      </c>
      <c r="J16" s="156" t="s">
        <v>12</v>
      </c>
      <c r="K16" s="156" t="s">
        <v>13</v>
      </c>
      <c r="L16" s="156" t="s">
        <v>14</v>
      </c>
      <c r="M16" s="156" t="s">
        <v>15</v>
      </c>
      <c r="N16" s="156" t="s">
        <v>16</v>
      </c>
      <c r="O16" s="156" t="s">
        <v>17</v>
      </c>
      <c r="P16" s="157" t="s">
        <v>44</v>
      </c>
      <c r="Q16" s="154" t="s">
        <v>19</v>
      </c>
      <c r="R16" s="517" t="s">
        <v>20</v>
      </c>
      <c r="S16" s="517" t="s">
        <v>21</v>
      </c>
      <c r="T16" s="513" t="s">
        <v>22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>
      <c r="A17" s="158"/>
      <c r="B17" s="158"/>
      <c r="C17" s="158"/>
      <c r="D17" s="158" t="s">
        <v>45</v>
      </c>
      <c r="E17" s="158"/>
      <c r="F17" s="158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>
        <f>SUM(I17:P17)</f>
        <v>0</v>
      </c>
      <c r="R17" s="514" t="s">
        <v>31</v>
      </c>
      <c r="S17" s="516" t="s">
        <v>32</v>
      </c>
      <c r="T17" s="515" t="b">
        <v>0</v>
      </c>
      <c r="U17" s="162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0</v>
      </c>
      <c r="M24" s="164">
        <f>SUM(M17:M23)</f>
        <v>0</v>
      </c>
      <c r="N24" s="164">
        <f>SUM(N17:N23)</f>
        <v>0</v>
      </c>
      <c r="O24" s="164">
        <f>SUM(O17:O23)</f>
        <v>0</v>
      </c>
      <c r="P24" s="164">
        <f>SUM(P17:P23)</f>
        <v>0</v>
      </c>
      <c r="Q24" s="164">
        <f>SUM(Q17:Q23)</f>
        <v>0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</sheetData>
  <mergeCells count="16">
    <mergeCell ref="A15:F15"/>
    <mergeCell ref="I15:Q15"/>
    <mergeCell ref="R15:Y15"/>
    <mergeCell ref="B26:C26"/>
    <mergeCell ref="E26:E28"/>
    <mergeCell ref="F26:L28"/>
    <mergeCell ref="B27:C27"/>
    <mergeCell ref="B28:C28"/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24 Z9">
    <cfRule type="containsText" dxfId="3229" priority="7" operator="containsText" text="Terminal 1">
      <formula>NOT(ISERROR(SEARCH("Terminal 1",Z9)))</formula>
    </cfRule>
    <cfRule type="containsText" dxfId="3228" priority="8" operator="containsText" text="OSCC">
      <formula>NOT(ISERROR(SEARCH("OSCC",Z9)))</formula>
    </cfRule>
    <cfRule type="containsText" dxfId="3227" priority="9" operator="containsText" text="GPC">
      <formula>NOT(ISERROR(SEARCH("GPC",Z9)))</formula>
    </cfRule>
    <cfRule type="containsText" dxfId="3226" priority="10" operator="containsText" text="Helsinki">
      <formula>NOT(ISERROR(SEARCH("Helsinki",Z9)))</formula>
    </cfRule>
  </conditionalFormatting>
  <conditionalFormatting sqref="W3:W8">
    <cfRule type="cellIs" dxfId="3225" priority="4" operator="equal">
      <formula>"LAST"</formula>
    </cfRule>
    <cfRule type="cellIs" dxfId="3224" priority="5" operator="equal">
      <formula>"FIRST"</formula>
    </cfRule>
    <cfRule type="cellIs" dxfId="3223" priority="6" operator="equal">
      <formula>"MIDDLE"</formula>
    </cfRule>
  </conditionalFormatting>
  <conditionalFormatting sqref="W17:W23">
    <cfRule type="cellIs" dxfId="3222" priority="1" operator="equal">
      <formula>"LAST"</formula>
    </cfRule>
    <cfRule type="cellIs" dxfId="3221" priority="2" operator="equal">
      <formula>"FIRST"</formula>
    </cfRule>
    <cfRule type="cellIs" dxfId="3220" priority="3" operator="equal">
      <formula>"MIDDLE"</formula>
    </cfRule>
  </conditionalFormatting>
  <dataValidations count="2">
    <dataValidation type="list" allowBlank="1" showInputMessage="1" showErrorMessage="1" sqref="W3:W8 W17:W23" xr:uid="{7BBD6EC8-971A-41E5-B496-AA64A52AC92A}">
      <formula1>"FIRST, MIDDLE, LAST"</formula1>
    </dataValidation>
    <dataValidation type="list" showInputMessage="1" showErrorMessage="1" sqref="Z9 Z24" xr:uid="{B2557ED4-21C7-4112-A37F-B8435D1DF451}">
      <formula1>"GPC, OSCC, Terminal 1, Helsinki"</formula1>
    </dataValidation>
  </dataValidation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42D9-900A-4D9D-8EC5-E58913CA3DB6}">
  <sheetPr>
    <tabColor rgb="FF00B0F0"/>
  </sheetPr>
  <dimension ref="A1:AB29"/>
  <sheetViews>
    <sheetView workbookViewId="0">
      <selection activeCell="Y30" sqref="Y3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4.42578125" customWidth="1"/>
    <col min="6" max="6" width="7.5703125" customWidth="1"/>
    <col min="7" max="7" width="9.5703125" customWidth="1"/>
    <col min="8" max="8" width="8.1406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12.5703125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1047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156</v>
      </c>
      <c r="B3" s="158" t="s">
        <v>72</v>
      </c>
      <c r="C3" s="158" t="s">
        <v>1048</v>
      </c>
      <c r="D3" s="158" t="s">
        <v>853</v>
      </c>
      <c r="E3" s="158" t="s">
        <v>1049</v>
      </c>
      <c r="F3" s="236">
        <v>14</v>
      </c>
      <c r="G3" s="628">
        <v>118173</v>
      </c>
      <c r="H3" s="159"/>
      <c r="I3" s="158"/>
      <c r="J3" s="158"/>
      <c r="K3" s="158"/>
      <c r="L3" s="158"/>
      <c r="M3" s="158"/>
      <c r="N3" s="207">
        <v>81</v>
      </c>
      <c r="O3" s="158">
        <v>80</v>
      </c>
      <c r="P3" s="158"/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6">
        <v>0.25</v>
      </c>
      <c r="V3" s="162" t="s">
        <v>213</v>
      </c>
      <c r="W3" s="162" t="s">
        <v>54</v>
      </c>
      <c r="X3" s="162" t="s">
        <v>486</v>
      </c>
      <c r="Y3" s="162"/>
      <c r="Z3" s="162">
        <v>1018802</v>
      </c>
      <c r="AA3" s="162" t="s">
        <v>1050</v>
      </c>
      <c r="AB3" s="162"/>
    </row>
    <row r="4" spans="1:28">
      <c r="A4" s="158" t="s">
        <v>271</v>
      </c>
      <c r="B4" s="158" t="s">
        <v>49</v>
      </c>
      <c r="C4" s="158" t="s">
        <v>1051</v>
      </c>
      <c r="D4" s="158" t="s">
        <v>51</v>
      </c>
      <c r="E4" s="158" t="s">
        <v>1052</v>
      </c>
      <c r="F4" s="236">
        <v>10.3</v>
      </c>
      <c r="G4" s="628">
        <v>118170</v>
      </c>
      <c r="H4" s="159" t="s">
        <v>737</v>
      </c>
      <c r="I4" s="158"/>
      <c r="J4" s="158"/>
      <c r="K4" s="158"/>
      <c r="L4" s="158"/>
      <c r="M4" s="158"/>
      <c r="N4" s="158"/>
      <c r="O4" s="158"/>
      <c r="P4" s="207">
        <v>161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654</v>
      </c>
      <c r="X4" s="162" t="s">
        <v>355</v>
      </c>
      <c r="Y4" s="162"/>
      <c r="Z4" s="162">
        <v>1018804</v>
      </c>
      <c r="AA4" s="162"/>
      <c r="AB4" s="162"/>
    </row>
    <row r="5" spans="1:28">
      <c r="A5" s="158" t="s">
        <v>304</v>
      </c>
      <c r="B5" s="158" t="s">
        <v>66</v>
      </c>
      <c r="C5" s="158" t="s">
        <v>1053</v>
      </c>
      <c r="D5" s="158" t="s">
        <v>528</v>
      </c>
      <c r="E5" s="158" t="s">
        <v>1054</v>
      </c>
      <c r="F5" s="236">
        <v>11.3</v>
      </c>
      <c r="G5" s="628">
        <v>118187</v>
      </c>
      <c r="H5" s="159" t="s">
        <v>530</v>
      </c>
      <c r="I5" s="158"/>
      <c r="J5" s="158"/>
      <c r="K5" s="158"/>
      <c r="L5" s="158"/>
      <c r="M5" s="158"/>
      <c r="N5" s="158"/>
      <c r="O5" s="207">
        <v>27</v>
      </c>
      <c r="P5" s="207">
        <v>134</v>
      </c>
      <c r="Q5" s="160">
        <f>SUM(I5:P5)</f>
        <v>161</v>
      </c>
      <c r="R5" s="514" t="s">
        <v>31</v>
      </c>
      <c r="S5" s="516" t="s">
        <v>32</v>
      </c>
      <c r="T5" s="515" t="b">
        <v>1</v>
      </c>
      <c r="U5" s="205" t="s">
        <v>653</v>
      </c>
      <c r="V5" s="162" t="s">
        <v>53</v>
      </c>
      <c r="W5" s="162" t="s">
        <v>654</v>
      </c>
      <c r="X5" s="162" t="s">
        <v>355</v>
      </c>
      <c r="Y5" s="162"/>
      <c r="Z5" s="162">
        <v>1018806</v>
      </c>
      <c r="AA5" s="162"/>
      <c r="AB5" s="162"/>
    </row>
    <row r="6" spans="1:28">
      <c r="A6" s="158" t="s">
        <v>617</v>
      </c>
      <c r="B6" s="158"/>
      <c r="C6" s="158" t="s">
        <v>1055</v>
      </c>
      <c r="D6" s="158" t="s">
        <v>1056</v>
      </c>
      <c r="E6" s="158" t="s">
        <v>1057</v>
      </c>
      <c r="F6" s="236" t="s">
        <v>1058</v>
      </c>
      <c r="G6" s="628">
        <v>118191</v>
      </c>
      <c r="H6" s="159" t="s">
        <v>587</v>
      </c>
      <c r="I6" s="158"/>
      <c r="J6" s="158"/>
      <c r="K6" s="158"/>
      <c r="L6" s="158"/>
      <c r="M6" s="158"/>
      <c r="N6" s="158"/>
      <c r="O6" s="207">
        <v>27</v>
      </c>
      <c r="P6" s="207">
        <v>134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0.16666666666666666</v>
      </c>
      <c r="V6" s="237" t="s">
        <v>59</v>
      </c>
      <c r="W6" s="162" t="s">
        <v>60</v>
      </c>
      <c r="X6" s="162"/>
      <c r="Y6" s="162"/>
      <c r="Z6" s="162">
        <v>1018809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162" t="s">
        <v>33</v>
      </c>
      <c r="S7" s="162" t="s">
        <v>34</v>
      </c>
      <c r="T7" s="515" t="b">
        <v>0</v>
      </c>
      <c r="U7" s="205" t="s">
        <v>653</v>
      </c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205" t="s">
        <v>653</v>
      </c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81</v>
      </c>
      <c r="O10" s="164">
        <f>SUM(O3:O9)</f>
        <v>134</v>
      </c>
      <c r="P10" s="164">
        <f>SUM(P3:P9)</f>
        <v>429</v>
      </c>
      <c r="Q10" s="164">
        <f>SUM(Q3:Q9)</f>
        <v>644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289</v>
      </c>
      <c r="B16" s="730"/>
      <c r="C16" s="730"/>
      <c r="D16" s="730"/>
      <c r="E16" s="730"/>
      <c r="F16" s="740"/>
      <c r="G16" s="625"/>
      <c r="H16" s="79"/>
      <c r="I16" s="739" t="s">
        <v>1</v>
      </c>
      <c r="J16" s="730"/>
      <c r="K16" s="730"/>
      <c r="L16" s="730"/>
      <c r="M16" s="730"/>
      <c r="N16" s="730"/>
      <c r="O16" s="730"/>
      <c r="P16" s="730"/>
      <c r="Q16" s="740"/>
      <c r="R16" s="732" t="s">
        <v>1059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 t="s">
        <v>160</v>
      </c>
      <c r="B18" s="158" t="s">
        <v>219</v>
      </c>
      <c r="C18" s="158" t="s">
        <v>1060</v>
      </c>
      <c r="D18" s="158" t="s">
        <v>1061</v>
      </c>
      <c r="E18" s="158" t="s">
        <v>1062</v>
      </c>
      <c r="F18" s="158">
        <v>13.8</v>
      </c>
      <c r="G18" s="158">
        <v>118179</v>
      </c>
      <c r="H18" s="159" t="s">
        <v>519</v>
      </c>
      <c r="I18" s="158"/>
      <c r="J18" s="158"/>
      <c r="K18" s="158"/>
      <c r="L18" s="158"/>
      <c r="M18" s="158"/>
      <c r="N18" s="158"/>
      <c r="O18" s="158"/>
      <c r="P18" s="158">
        <v>161</v>
      </c>
      <c r="Q18" s="160">
        <v>161</v>
      </c>
      <c r="R18" s="162" t="s">
        <v>33</v>
      </c>
      <c r="S18" s="162" t="s">
        <v>34</v>
      </c>
      <c r="T18" s="515" t="b">
        <v>0</v>
      </c>
      <c r="U18" s="206">
        <v>0.25</v>
      </c>
      <c r="V18" s="162" t="s">
        <v>59</v>
      </c>
      <c r="W18" s="162" t="s">
        <v>60</v>
      </c>
      <c r="X18" s="162" t="s">
        <v>159</v>
      </c>
      <c r="Y18" s="162"/>
      <c r="Z18" s="162">
        <v>1018796</v>
      </c>
      <c r="AA18" s="162"/>
      <c r="AB18" s="162"/>
    </row>
    <row r="19" spans="1:28" ht="24">
      <c r="A19" s="158" t="s">
        <v>160</v>
      </c>
      <c r="B19" s="158" t="s">
        <v>161</v>
      </c>
      <c r="C19" s="158" t="s">
        <v>1063</v>
      </c>
      <c r="D19" s="158" t="s">
        <v>663</v>
      </c>
      <c r="E19" s="158" t="s">
        <v>1064</v>
      </c>
      <c r="F19" s="158">
        <v>12.2</v>
      </c>
      <c r="G19" s="158">
        <v>118180</v>
      </c>
      <c r="H19" s="159" t="s">
        <v>153</v>
      </c>
      <c r="I19" s="158"/>
      <c r="J19" s="158"/>
      <c r="K19" s="158"/>
      <c r="L19" s="158"/>
      <c r="M19" s="158"/>
      <c r="N19" s="158"/>
      <c r="O19" s="158"/>
      <c r="P19" s="158">
        <v>161</v>
      </c>
      <c r="Q19" s="160">
        <f>SUM(I19:P19)</f>
        <v>161</v>
      </c>
      <c r="R19" s="162" t="s">
        <v>33</v>
      </c>
      <c r="S19" s="162" t="s">
        <v>34</v>
      </c>
      <c r="T19" s="515" t="b">
        <v>0</v>
      </c>
      <c r="U19" s="206">
        <v>0.25</v>
      </c>
      <c r="V19" s="162" t="s">
        <v>213</v>
      </c>
      <c r="W19" s="162" t="s">
        <v>54</v>
      </c>
      <c r="X19" s="162" t="s">
        <v>486</v>
      </c>
      <c r="Y19" s="162"/>
      <c r="Z19" s="162">
        <v>1018797</v>
      </c>
      <c r="AA19" s="162" t="s">
        <v>1065</v>
      </c>
      <c r="AB19" s="162"/>
    </row>
    <row r="20" spans="1:28" ht="24">
      <c r="A20" s="158" t="s">
        <v>1066</v>
      </c>
      <c r="B20" s="158" t="s">
        <v>985</v>
      </c>
      <c r="C20" s="158" t="s">
        <v>1067</v>
      </c>
      <c r="D20" s="158" t="s">
        <v>987</v>
      </c>
      <c r="E20" s="158" t="s">
        <v>1068</v>
      </c>
      <c r="F20" s="158">
        <v>27</v>
      </c>
      <c r="G20" s="158">
        <v>118181</v>
      </c>
      <c r="H20" s="159" t="s">
        <v>560</v>
      </c>
      <c r="I20" s="158"/>
      <c r="J20" s="158"/>
      <c r="K20" s="158"/>
      <c r="L20" s="158"/>
      <c r="M20" s="158"/>
      <c r="N20" s="158">
        <v>54</v>
      </c>
      <c r="O20" s="158"/>
      <c r="P20" s="158"/>
      <c r="Q20" s="160">
        <f>SUM(I20:P20)</f>
        <v>54</v>
      </c>
      <c r="R20" s="162" t="s">
        <v>33</v>
      </c>
      <c r="S20" s="162" t="s">
        <v>34</v>
      </c>
      <c r="T20" s="515" t="b">
        <v>0</v>
      </c>
      <c r="U20" s="205" t="s">
        <v>946</v>
      </c>
      <c r="V20" s="162" t="s">
        <v>213</v>
      </c>
      <c r="W20" s="162" t="s">
        <v>54</v>
      </c>
      <c r="X20" s="162" t="s">
        <v>355</v>
      </c>
      <c r="Y20" s="162"/>
      <c r="Z20" s="162">
        <v>1018798</v>
      </c>
      <c r="AA20" s="307" t="s">
        <v>990</v>
      </c>
      <c r="AB20" s="162"/>
    </row>
    <row r="21" spans="1:28">
      <c r="A21" s="158" t="s">
        <v>1069</v>
      </c>
      <c r="B21" s="158" t="s">
        <v>49</v>
      </c>
      <c r="C21" s="158" t="s">
        <v>1070</v>
      </c>
      <c r="D21" s="158" t="s">
        <v>51</v>
      </c>
      <c r="E21" s="158" t="s">
        <v>1052</v>
      </c>
      <c r="F21" s="236">
        <v>10.3</v>
      </c>
      <c r="G21" s="209">
        <v>118171</v>
      </c>
      <c r="H21" s="642" t="s">
        <v>737</v>
      </c>
      <c r="I21" s="278"/>
      <c r="J21" s="158"/>
      <c r="K21" s="158"/>
      <c r="L21" s="158"/>
      <c r="M21" s="158"/>
      <c r="N21" s="158"/>
      <c r="O21" s="158"/>
      <c r="P21" s="158">
        <v>161</v>
      </c>
      <c r="Q21" s="160">
        <f>SUM(I21:P21)</f>
        <v>161</v>
      </c>
      <c r="R21" s="514" t="s">
        <v>31</v>
      </c>
      <c r="S21" s="516" t="s">
        <v>32</v>
      </c>
      <c r="T21" s="515" t="b">
        <v>0</v>
      </c>
      <c r="U21" s="206">
        <v>0.25</v>
      </c>
      <c r="V21" s="162" t="s">
        <v>53</v>
      </c>
      <c r="W21" s="162" t="s">
        <v>654</v>
      </c>
      <c r="X21" s="162" t="s">
        <v>355</v>
      </c>
      <c r="Y21" s="162"/>
      <c r="Z21" s="162">
        <v>1018799</v>
      </c>
      <c r="AA21" s="162"/>
      <c r="AB21" s="162"/>
    </row>
    <row r="22" spans="1:28">
      <c r="A22" s="158" t="s">
        <v>1069</v>
      </c>
      <c r="B22" s="158" t="s">
        <v>49</v>
      </c>
      <c r="C22" s="158" t="s">
        <v>1071</v>
      </c>
      <c r="D22" s="158" t="s">
        <v>51</v>
      </c>
      <c r="E22" s="158" t="s">
        <v>1052</v>
      </c>
      <c r="F22" s="236">
        <v>10.3</v>
      </c>
      <c r="G22" s="209">
        <v>118172</v>
      </c>
      <c r="H22" s="642" t="s">
        <v>737</v>
      </c>
      <c r="I22" s="278"/>
      <c r="J22" s="158"/>
      <c r="K22" s="158"/>
      <c r="L22" s="158"/>
      <c r="M22" s="158"/>
      <c r="N22" s="158"/>
      <c r="O22" s="158"/>
      <c r="P22" s="158">
        <v>161</v>
      </c>
      <c r="Q22" s="160">
        <f>SUM(I22:P22)</f>
        <v>161</v>
      </c>
      <c r="R22" s="514" t="s">
        <v>31</v>
      </c>
      <c r="S22" s="516" t="s">
        <v>32</v>
      </c>
      <c r="T22" s="515" t="b">
        <v>0</v>
      </c>
      <c r="U22" s="206">
        <v>0.25</v>
      </c>
      <c r="V22" s="162" t="s">
        <v>53</v>
      </c>
      <c r="W22" s="162" t="s">
        <v>654</v>
      </c>
      <c r="X22" s="162" t="s">
        <v>355</v>
      </c>
      <c r="Y22" s="162"/>
      <c r="Z22" s="162">
        <v>1018800</v>
      </c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200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5"/>
      <c r="I24" s="164">
        <f>SUM(I21:I23)</f>
        <v>0</v>
      </c>
      <c r="J24" s="164">
        <f>SUM(J21:J23)</f>
        <v>0</v>
      </c>
      <c r="K24" s="164">
        <f>SUM(K21:K23)</f>
        <v>0</v>
      </c>
      <c r="L24" s="164">
        <f>SUM(L21:L23)</f>
        <v>0</v>
      </c>
      <c r="M24" s="164">
        <f t="shared" ref="M24:O24" si="0">SUM(M18:M23)</f>
        <v>0</v>
      </c>
      <c r="N24" s="164">
        <f t="shared" si="0"/>
        <v>54</v>
      </c>
      <c r="O24" s="164">
        <f t="shared" si="0"/>
        <v>0</v>
      </c>
      <c r="P24" s="164">
        <f>SUM(P18:P23)</f>
        <v>644</v>
      </c>
      <c r="Q24" s="164">
        <f>SUM(Q18:Q23)</f>
        <v>698</v>
      </c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1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741"/>
      <c r="Q27" s="741"/>
      <c r="R27" s="742"/>
      <c r="S27" s="742"/>
      <c r="T27" s="742"/>
      <c r="U27" s="742"/>
      <c r="V27" s="742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742"/>
      <c r="Q28" s="742"/>
      <c r="R28" s="742"/>
      <c r="S28" s="742"/>
      <c r="T28" s="742"/>
      <c r="U28" s="742"/>
      <c r="V28" s="742"/>
      <c r="W28" s="237"/>
      <c r="X28" s="237"/>
      <c r="Y28" s="237"/>
      <c r="Z28" s="237"/>
      <c r="AA28" s="237"/>
      <c r="AB28" s="237"/>
    </row>
    <row r="29" spans="1:28">
      <c r="P29" s="742"/>
      <c r="Q29" s="742"/>
      <c r="R29" s="742"/>
      <c r="S29" s="742"/>
      <c r="T29" s="742"/>
      <c r="U29" s="742"/>
      <c r="V29" s="742"/>
    </row>
  </sheetData>
  <mergeCells count="17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6:C26"/>
    <mergeCell ref="E26:E28"/>
    <mergeCell ref="F26:L28"/>
    <mergeCell ref="B27:C27"/>
    <mergeCell ref="B28:C28"/>
    <mergeCell ref="P27:V29"/>
  </mergeCells>
  <conditionalFormatting sqref="Z24 Z10">
    <cfRule type="containsText" dxfId="2474" priority="10" operator="containsText" text="Terminal 1">
      <formula>NOT(ISERROR(SEARCH("Terminal 1",Z10)))</formula>
    </cfRule>
    <cfRule type="containsText" dxfId="2473" priority="11" operator="containsText" text="OSCC">
      <formula>NOT(ISERROR(SEARCH("OSCC",Z10)))</formula>
    </cfRule>
    <cfRule type="containsText" dxfId="2472" priority="12" operator="containsText" text="GPC">
      <formula>NOT(ISERROR(SEARCH("GPC",Z10)))</formula>
    </cfRule>
    <cfRule type="containsText" dxfId="2471" priority="13" operator="containsText" text="Helsinki">
      <formula>NOT(ISERROR(SEARCH("Helsinki",Z10)))</formula>
    </cfRule>
  </conditionalFormatting>
  <conditionalFormatting sqref="W18:W23 W4:W9">
    <cfRule type="cellIs" dxfId="2470" priority="7" operator="equal">
      <formula>"LAST"</formula>
    </cfRule>
    <cfRule type="cellIs" dxfId="2469" priority="8" operator="equal">
      <formula>"FIRST"</formula>
    </cfRule>
    <cfRule type="cellIs" dxfId="2468" priority="9" operator="equal">
      <formula>"MIDDLE"</formula>
    </cfRule>
  </conditionalFormatting>
  <conditionalFormatting sqref="W3">
    <cfRule type="cellIs" dxfId="2467" priority="1" operator="equal">
      <formula>"LAST"</formula>
    </cfRule>
    <cfRule type="cellIs" dxfId="2466" priority="2" operator="equal">
      <formula>"FIRST"</formula>
    </cfRule>
    <cfRule type="cellIs" dxfId="2465" priority="3" operator="equal">
      <formula>"MIDDLE"</formula>
    </cfRule>
  </conditionalFormatting>
  <dataValidations count="2">
    <dataValidation type="list" showInputMessage="1" showErrorMessage="1" sqref="Z10 Z24" xr:uid="{3619C52B-242C-475B-8AD9-5310BB181903}">
      <formula1>"GPC, OSCC, Terminal 1, Helsinki"</formula1>
    </dataValidation>
    <dataValidation type="list" allowBlank="1" showInputMessage="1" showErrorMessage="1" sqref="W18:W23 W3:W9" xr:uid="{634F8A3A-5E00-4B14-9DD9-737105C24087}">
      <formula1>"FIRST, MIDDLE, LAST"</formula1>
    </dataValidation>
  </dataValidations>
  <pageMargins left="0.7" right="0.7" top="0.75" bottom="0.75" header="0.3" footer="0.3"/>
  <legacy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5F50-0C19-4D96-B33A-13F942CAE47E}">
  <sheetPr>
    <tabColor rgb="FF00B0F0"/>
  </sheetPr>
  <dimension ref="A1:AB27"/>
  <sheetViews>
    <sheetView workbookViewId="0">
      <selection activeCell="L9" sqref="L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1072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1073</v>
      </c>
      <c r="B3" s="158"/>
      <c r="C3" s="158"/>
      <c r="D3" s="158"/>
      <c r="E3" s="158"/>
      <c r="F3" s="236"/>
      <c r="G3" s="628"/>
      <c r="H3" s="159"/>
      <c r="I3" s="158"/>
      <c r="J3" s="158"/>
      <c r="K3" s="158"/>
      <c r="L3" s="158"/>
      <c r="M3" s="158"/>
      <c r="N3" s="158"/>
      <c r="O3" s="158"/>
      <c r="P3" s="158"/>
      <c r="Q3" s="160">
        <v>161</v>
      </c>
      <c r="R3" s="162" t="s">
        <v>33</v>
      </c>
      <c r="S3" s="162" t="s">
        <v>34</v>
      </c>
      <c r="T3" s="515" t="b">
        <v>0</v>
      </c>
      <c r="U3" s="162"/>
      <c r="V3" s="162"/>
      <c r="W3" s="162"/>
      <c r="X3" s="162"/>
      <c r="Y3" s="162"/>
      <c r="Z3" s="162">
        <v>1018730</v>
      </c>
      <c r="AA3" s="162"/>
      <c r="AB3" s="162"/>
    </row>
    <row r="4" spans="1:28" ht="24">
      <c r="A4" s="211" t="s">
        <v>1074</v>
      </c>
      <c r="B4" s="211" t="s">
        <v>699</v>
      </c>
      <c r="C4" s="211" t="s">
        <v>1075</v>
      </c>
      <c r="D4" s="211" t="s">
        <v>938</v>
      </c>
      <c r="E4" s="211" t="s">
        <v>1076</v>
      </c>
      <c r="F4" s="337">
        <v>12.3</v>
      </c>
      <c r="G4" s="630">
        <v>118098</v>
      </c>
      <c r="H4" s="261" t="s">
        <v>1010</v>
      </c>
      <c r="I4" s="211"/>
      <c r="J4" s="211"/>
      <c r="K4" s="211"/>
      <c r="L4" s="215">
        <v>81</v>
      </c>
      <c r="M4" s="215">
        <v>50</v>
      </c>
      <c r="N4" s="215">
        <v>30</v>
      </c>
      <c r="O4" s="211"/>
      <c r="P4" s="211"/>
      <c r="Q4" s="262">
        <v>161</v>
      </c>
      <c r="R4" s="514" t="s">
        <v>31</v>
      </c>
      <c r="S4" s="516" t="s">
        <v>32</v>
      </c>
      <c r="T4" s="627" t="b">
        <v>0</v>
      </c>
      <c r="U4" s="647" t="s">
        <v>653</v>
      </c>
      <c r="V4" s="263" t="s">
        <v>53</v>
      </c>
      <c r="W4" s="263" t="s">
        <v>60</v>
      </c>
      <c r="X4" s="263" t="s">
        <v>706</v>
      </c>
      <c r="Y4" s="263"/>
      <c r="Z4" s="263">
        <v>1018730</v>
      </c>
      <c r="AA4" s="263"/>
      <c r="AB4" s="263"/>
    </row>
    <row r="5" spans="1:28" ht="24">
      <c r="A5" s="158" t="s">
        <v>1077</v>
      </c>
      <c r="B5" s="158" t="s">
        <v>66</v>
      </c>
      <c r="C5" s="158" t="s">
        <v>1078</v>
      </c>
      <c r="D5" s="158" t="s">
        <v>225</v>
      </c>
      <c r="E5" s="158" t="s">
        <v>1079</v>
      </c>
      <c r="F5" s="236">
        <v>10.3</v>
      </c>
      <c r="G5" s="628">
        <v>118106</v>
      </c>
      <c r="H5" s="159" t="s">
        <v>587</v>
      </c>
      <c r="I5" s="158"/>
      <c r="J5" s="158"/>
      <c r="K5" s="158"/>
      <c r="L5" s="158"/>
      <c r="M5" s="207">
        <v>42</v>
      </c>
      <c r="N5" s="207">
        <v>60</v>
      </c>
      <c r="O5" s="207">
        <v>59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648" t="s">
        <v>653</v>
      </c>
      <c r="V5" s="162" t="s">
        <v>53</v>
      </c>
      <c r="W5" s="162" t="s">
        <v>60</v>
      </c>
      <c r="X5" s="162" t="s">
        <v>758</v>
      </c>
      <c r="Y5" s="162"/>
      <c r="Z5" s="162">
        <v>1018731</v>
      </c>
      <c r="AA5" s="162"/>
      <c r="AB5" s="162"/>
    </row>
    <row r="6" spans="1:28" ht="24">
      <c r="A6" s="158" t="s">
        <v>321</v>
      </c>
      <c r="B6" s="158" t="s">
        <v>1013</v>
      </c>
      <c r="C6" s="158" t="s">
        <v>1080</v>
      </c>
      <c r="D6" s="158" t="s">
        <v>747</v>
      </c>
      <c r="E6" s="158" t="s">
        <v>1081</v>
      </c>
      <c r="F6" s="236">
        <v>10.199999999999999</v>
      </c>
      <c r="G6" s="628">
        <v>118107</v>
      </c>
      <c r="H6" s="159" t="s">
        <v>587</v>
      </c>
      <c r="I6" s="158"/>
      <c r="J6" s="158"/>
      <c r="K6" s="158"/>
      <c r="L6" s="158"/>
      <c r="M6" s="207">
        <v>30</v>
      </c>
      <c r="N6" s="158"/>
      <c r="O6" s="207">
        <v>71</v>
      </c>
      <c r="P6" s="207">
        <v>60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0.33333333333333331</v>
      </c>
      <c r="V6" s="162" t="s">
        <v>59</v>
      </c>
      <c r="W6" s="162" t="s">
        <v>54</v>
      </c>
      <c r="X6" s="162" t="s">
        <v>730</v>
      </c>
      <c r="Y6" s="162"/>
      <c r="Z6" s="162">
        <v>1018732</v>
      </c>
      <c r="AA6" s="162"/>
      <c r="AB6" s="162"/>
    </row>
    <row r="7" spans="1:28" ht="24">
      <c r="A7" s="158" t="s">
        <v>61</v>
      </c>
      <c r="B7" s="158" t="s">
        <v>192</v>
      </c>
      <c r="C7" s="158" t="s">
        <v>1082</v>
      </c>
      <c r="D7" s="158" t="s">
        <v>747</v>
      </c>
      <c r="E7" s="158" t="s">
        <v>1081</v>
      </c>
      <c r="F7" s="236">
        <v>10.199999999999999</v>
      </c>
      <c r="G7" s="628">
        <v>118108</v>
      </c>
      <c r="H7" s="159" t="s">
        <v>587</v>
      </c>
      <c r="I7" s="158"/>
      <c r="J7" s="158"/>
      <c r="K7" s="158"/>
      <c r="L7" s="158"/>
      <c r="M7" s="158"/>
      <c r="N7" s="207">
        <v>101</v>
      </c>
      <c r="O7" s="207">
        <v>60</v>
      </c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0.33333333333333331</v>
      </c>
      <c r="V7" s="162" t="s">
        <v>59</v>
      </c>
      <c r="W7" s="162" t="s">
        <v>54</v>
      </c>
      <c r="X7" s="162" t="s">
        <v>730</v>
      </c>
      <c r="Y7" s="162"/>
      <c r="Z7" s="162">
        <v>1018733</v>
      </c>
      <c r="AA7" s="162"/>
      <c r="AB7" s="162"/>
    </row>
    <row r="8" spans="1:28">
      <c r="A8" s="164" t="s">
        <v>19</v>
      </c>
      <c r="B8" s="165"/>
      <c r="C8" s="165"/>
      <c r="D8" s="165"/>
      <c r="E8" s="164"/>
      <c r="F8" s="165"/>
      <c r="G8" s="165"/>
      <c r="H8" s="165"/>
      <c r="I8" s="164">
        <f>SUM(I3:I4)</f>
        <v>0</v>
      </c>
      <c r="J8" s="164">
        <f>SUM(J3:J4)</f>
        <v>0</v>
      </c>
      <c r="K8" s="164">
        <f>SUM(K3:K4)</f>
        <v>0</v>
      </c>
      <c r="L8" s="164">
        <f>SUM(L3:L7)</f>
        <v>81</v>
      </c>
      <c r="M8" s="164">
        <f>SUM(M3:M7)</f>
        <v>122</v>
      </c>
      <c r="N8" s="164">
        <f t="shared" ref="N8:P8" si="0">SUM(N3:N7)</f>
        <v>191</v>
      </c>
      <c r="O8" s="164">
        <f t="shared" si="0"/>
        <v>190</v>
      </c>
      <c r="P8" s="164">
        <f t="shared" si="0"/>
        <v>60</v>
      </c>
      <c r="Q8" s="164">
        <f>SUM(Q3:Q7)</f>
        <v>805</v>
      </c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</row>
    <row r="10" spans="1:28">
      <c r="A10" s="240" t="s">
        <v>35</v>
      </c>
      <c r="B10" s="734" t="s">
        <v>36</v>
      </c>
      <c r="C10" s="734"/>
      <c r="D10" s="237"/>
      <c r="E10" s="735" t="s">
        <v>37</v>
      </c>
      <c r="F10" s="736"/>
      <c r="G10" s="736"/>
      <c r="H10" s="736"/>
      <c r="I10" s="736"/>
      <c r="J10" s="736"/>
      <c r="K10" s="736"/>
      <c r="L10" s="736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8">
      <c r="A11" s="241" t="s">
        <v>38</v>
      </c>
      <c r="B11" s="737" t="s">
        <v>39</v>
      </c>
      <c r="C11" s="737"/>
      <c r="D11" s="237"/>
      <c r="E11" s="735"/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2" t="s">
        <v>40</v>
      </c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 ht="19.5" customHeight="1">
      <c r="A13" s="223" t="s">
        <v>41</v>
      </c>
      <c r="B13" s="225"/>
      <c r="C13" s="224"/>
      <c r="D13" s="230"/>
      <c r="E13" s="226"/>
      <c r="F13" s="227"/>
      <c r="G13" s="227"/>
      <c r="H13" s="228"/>
      <c r="I13" s="229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</row>
    <row r="14" spans="1:28" ht="27">
      <c r="A14" s="739" t="s">
        <v>42</v>
      </c>
      <c r="B14" s="730"/>
      <c r="C14" s="730"/>
      <c r="D14" s="730"/>
      <c r="E14" s="730"/>
      <c r="F14" s="740"/>
      <c r="G14" s="625"/>
      <c r="H14" s="79"/>
      <c r="I14" s="739" t="s">
        <v>43</v>
      </c>
      <c r="J14" s="730"/>
      <c r="K14" s="730"/>
      <c r="L14" s="730"/>
      <c r="M14" s="730"/>
      <c r="N14" s="730"/>
      <c r="O14" s="730"/>
      <c r="P14" s="730"/>
      <c r="Q14" s="740"/>
      <c r="R14" s="732" t="s">
        <v>2</v>
      </c>
      <c r="S14" s="733"/>
      <c r="T14" s="733"/>
      <c r="U14" s="733"/>
      <c r="V14" s="733"/>
      <c r="W14" s="733"/>
      <c r="X14" s="733"/>
      <c r="Y14" s="733"/>
      <c r="Z14" s="519"/>
      <c r="AA14" s="519"/>
      <c r="AB14" s="518"/>
    </row>
    <row r="15" spans="1:28" ht="24">
      <c r="A15" s="154" t="s">
        <v>3</v>
      </c>
      <c r="B15" s="154" t="s">
        <v>4</v>
      </c>
      <c r="C15" s="154" t="s">
        <v>5</v>
      </c>
      <c r="D15" s="154" t="s">
        <v>6</v>
      </c>
      <c r="E15" s="154" t="s">
        <v>7</v>
      </c>
      <c r="F15" s="154" t="s">
        <v>8</v>
      </c>
      <c r="G15" s="512" t="s">
        <v>9</v>
      </c>
      <c r="H15" s="155" t="s">
        <v>10</v>
      </c>
      <c r="I15" s="156" t="s">
        <v>11</v>
      </c>
      <c r="J15" s="156" t="s">
        <v>12</v>
      </c>
      <c r="K15" s="156" t="s">
        <v>13</v>
      </c>
      <c r="L15" s="156" t="s">
        <v>14</v>
      </c>
      <c r="M15" s="156" t="s">
        <v>15</v>
      </c>
      <c r="N15" s="156" t="s">
        <v>16</v>
      </c>
      <c r="O15" s="156" t="s">
        <v>17</v>
      </c>
      <c r="P15" s="157" t="s">
        <v>44</v>
      </c>
      <c r="Q15" s="154" t="s">
        <v>19</v>
      </c>
      <c r="R15" s="517" t="s">
        <v>20</v>
      </c>
      <c r="S15" s="517" t="s">
        <v>21</v>
      </c>
      <c r="T15" s="513" t="s">
        <v>22</v>
      </c>
      <c r="U15" s="517" t="s">
        <v>23</v>
      </c>
      <c r="V15" s="517" t="s">
        <v>24</v>
      </c>
      <c r="W15" s="512" t="s">
        <v>25</v>
      </c>
      <c r="X15" s="512" t="s">
        <v>26</v>
      </c>
      <c r="Y15" s="517" t="s">
        <v>27</v>
      </c>
      <c r="Z15" s="517" t="s">
        <v>28</v>
      </c>
      <c r="AA15" s="517" t="s">
        <v>29</v>
      </c>
      <c r="AB15" s="517" t="s">
        <v>30</v>
      </c>
    </row>
    <row r="16" spans="1:28">
      <c r="A16" s="158"/>
      <c r="B16" s="158"/>
      <c r="C16" s="158"/>
      <c r="D16" s="158" t="s">
        <v>45</v>
      </c>
      <c r="E16" s="158"/>
      <c r="F16" s="158"/>
      <c r="G16" s="158"/>
      <c r="H16" s="159"/>
      <c r="I16" s="158"/>
      <c r="J16" s="158"/>
      <c r="K16" s="158"/>
      <c r="L16" s="158"/>
      <c r="M16" s="158"/>
      <c r="N16" s="158"/>
      <c r="O16" s="158"/>
      <c r="P16" s="158"/>
      <c r="Q16" s="160">
        <f>SUM(I16:P16)</f>
        <v>0</v>
      </c>
      <c r="R16" s="514" t="s">
        <v>31</v>
      </c>
      <c r="S16" s="516" t="s">
        <v>32</v>
      </c>
      <c r="T16" s="515" t="b">
        <v>0</v>
      </c>
      <c r="U16" s="162"/>
      <c r="V16" s="162"/>
      <c r="W16" s="162"/>
      <c r="X16" s="162"/>
      <c r="Y16" s="162"/>
      <c r="Z16" s="162"/>
      <c r="AA16" s="162"/>
      <c r="AB16" s="162"/>
    </row>
    <row r="17" spans="1:28">
      <c r="A17" s="158"/>
      <c r="B17" s="158"/>
      <c r="C17" s="158"/>
      <c r="D17" s="158"/>
      <c r="E17" s="158"/>
      <c r="F17" s="158"/>
      <c r="G17" s="158"/>
      <c r="H17" s="159"/>
      <c r="I17" s="158"/>
      <c r="J17" s="158"/>
      <c r="K17" s="158"/>
      <c r="L17" s="158"/>
      <c r="M17" s="158"/>
      <c r="N17" s="158"/>
      <c r="O17" s="158"/>
      <c r="P17" s="158"/>
      <c r="Q17" s="160">
        <f>SUM(I17:P17)</f>
        <v>0</v>
      </c>
      <c r="R17" s="514" t="s">
        <v>31</v>
      </c>
      <c r="S17" s="516" t="s">
        <v>32</v>
      </c>
      <c r="T17" s="515" t="b">
        <v>0</v>
      </c>
      <c r="U17" s="162"/>
      <c r="V17" s="162"/>
      <c r="W17" s="162"/>
      <c r="X17" s="162"/>
      <c r="Y17" s="162"/>
      <c r="Z17" s="162"/>
      <c r="AA17" s="162"/>
      <c r="AB17" s="162"/>
    </row>
    <row r="18" spans="1:28">
      <c r="A18" s="158"/>
      <c r="B18" s="158"/>
      <c r="C18" s="158"/>
      <c r="D18" s="158"/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162" t="s">
        <v>33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162" t="s">
        <v>33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162" t="s">
        <v>34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 t="s">
        <v>34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64" t="s">
        <v>19</v>
      </c>
      <c r="B23" s="165"/>
      <c r="C23" s="165"/>
      <c r="D23" s="165"/>
      <c r="E23" s="164"/>
      <c r="F23" s="165"/>
      <c r="G23" s="165"/>
      <c r="H23" s="165"/>
      <c r="I23" s="164">
        <f>SUM(I16:I22)</f>
        <v>0</v>
      </c>
      <c r="J23" s="164">
        <f>SUM(J16:J22)</f>
        <v>0</v>
      </c>
      <c r="K23" s="164">
        <f>SUM(K16:K22)</f>
        <v>0</v>
      </c>
      <c r="L23" s="164">
        <f>SUM(L16:L22)</f>
        <v>0</v>
      </c>
      <c r="M23" s="164">
        <f>SUM(M16:M22)</f>
        <v>0</v>
      </c>
      <c r="N23" s="164">
        <f>SUM(N16:N22)</f>
        <v>0</v>
      </c>
      <c r="O23" s="164">
        <f>SUM(O16:O22)</f>
        <v>0</v>
      </c>
      <c r="P23" s="164">
        <f>SUM(P16:P22)</f>
        <v>0</v>
      </c>
      <c r="Q23" s="164">
        <f>SUM(Q16:Q22)</f>
        <v>0</v>
      </c>
      <c r="R23" s="165"/>
      <c r="S23" s="165"/>
      <c r="T23" s="165"/>
      <c r="U23" s="165"/>
      <c r="V23" s="162"/>
      <c r="W23" s="165"/>
      <c r="X23" s="162"/>
      <c r="Y23" s="165"/>
      <c r="Z23" s="165"/>
      <c r="AA23" s="165"/>
      <c r="AB23" s="165"/>
    </row>
    <row r="24" spans="1:28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</row>
    <row r="25" spans="1:28">
      <c r="A25" s="240" t="s">
        <v>35</v>
      </c>
      <c r="B25" s="734" t="s">
        <v>36</v>
      </c>
      <c r="C25" s="734"/>
      <c r="D25" s="237"/>
      <c r="E25" s="735" t="s">
        <v>37</v>
      </c>
      <c r="F25" s="741"/>
      <c r="G25" s="741"/>
      <c r="H25" s="742"/>
      <c r="I25" s="742"/>
      <c r="J25" s="742"/>
      <c r="K25" s="742"/>
      <c r="L25" s="742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</row>
    <row r="26" spans="1:28">
      <c r="A26" s="241" t="s">
        <v>38</v>
      </c>
      <c r="B26" s="737" t="s">
        <v>39</v>
      </c>
      <c r="C26" s="737"/>
      <c r="D26" s="237"/>
      <c r="E26" s="735"/>
      <c r="F26" s="742"/>
      <c r="G26" s="742"/>
      <c r="H26" s="742"/>
      <c r="I26" s="742"/>
      <c r="J26" s="742"/>
      <c r="K26" s="742"/>
      <c r="L26" s="742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2" t="s">
        <v>40</v>
      </c>
      <c r="B27" s="738"/>
      <c r="C27" s="738"/>
      <c r="D27" s="237"/>
      <c r="E27" s="735"/>
      <c r="F27" s="742"/>
      <c r="G27" s="742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</sheetData>
  <mergeCells count="16">
    <mergeCell ref="A1:F1"/>
    <mergeCell ref="I1:Q1"/>
    <mergeCell ref="R1:Y1"/>
    <mergeCell ref="B10:C10"/>
    <mergeCell ref="E10:E12"/>
    <mergeCell ref="F10:L12"/>
    <mergeCell ref="B11:C11"/>
    <mergeCell ref="B12:C12"/>
    <mergeCell ref="A14:F14"/>
    <mergeCell ref="I14:Q14"/>
    <mergeCell ref="R14:Y14"/>
    <mergeCell ref="B25:C25"/>
    <mergeCell ref="E25:E27"/>
    <mergeCell ref="F25:L27"/>
    <mergeCell ref="B26:C26"/>
    <mergeCell ref="B27:C27"/>
  </mergeCells>
  <conditionalFormatting sqref="Z23 Z8">
    <cfRule type="containsText" dxfId="2464" priority="7" operator="containsText" text="Terminal 1">
      <formula>NOT(ISERROR(SEARCH("Terminal 1",Z8)))</formula>
    </cfRule>
    <cfRule type="containsText" dxfId="2463" priority="8" operator="containsText" text="OSCC">
      <formula>NOT(ISERROR(SEARCH("OSCC",Z8)))</formula>
    </cfRule>
    <cfRule type="containsText" dxfId="2462" priority="9" operator="containsText" text="GPC">
      <formula>NOT(ISERROR(SEARCH("GPC",Z8)))</formula>
    </cfRule>
    <cfRule type="containsText" dxfId="2461" priority="10" operator="containsText" text="Helsinki">
      <formula>NOT(ISERROR(SEARCH("Helsinki",Z8)))</formula>
    </cfRule>
  </conditionalFormatting>
  <conditionalFormatting sqref="W3:W7">
    <cfRule type="cellIs" dxfId="2460" priority="4" operator="equal">
      <formula>"LAST"</formula>
    </cfRule>
    <cfRule type="cellIs" dxfId="2459" priority="5" operator="equal">
      <formula>"FIRST"</formula>
    </cfRule>
    <cfRule type="cellIs" dxfId="2458" priority="6" operator="equal">
      <formula>"MIDDLE"</formula>
    </cfRule>
  </conditionalFormatting>
  <conditionalFormatting sqref="W16:W22">
    <cfRule type="cellIs" dxfId="2457" priority="1" operator="equal">
      <formula>"LAST"</formula>
    </cfRule>
    <cfRule type="cellIs" dxfId="2456" priority="2" operator="equal">
      <formula>"FIRST"</formula>
    </cfRule>
    <cfRule type="cellIs" dxfId="2455" priority="3" operator="equal">
      <formula>"MIDDLE"</formula>
    </cfRule>
  </conditionalFormatting>
  <dataValidations count="2">
    <dataValidation type="list" allowBlank="1" showInputMessage="1" showErrorMessage="1" sqref="W16:W22 W3:W7" xr:uid="{D3370BB5-242B-4E99-8138-3F7D782A0843}">
      <formula1>"FIRST, MIDDLE, LAST"</formula1>
    </dataValidation>
    <dataValidation type="list" showInputMessage="1" showErrorMessage="1" sqref="Z8 Z23" xr:uid="{F9CAE8E8-7740-4245-B77F-616A8175BBD8}">
      <formula1>"GPC, OSCC, Terminal 1, Helsinki"</formula1>
    </dataValidation>
  </dataValidation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9868-BDD6-4981-B133-FF07968E720F}">
  <sheetPr>
    <tabColor rgb="FFC08FC9"/>
  </sheetPr>
  <dimension ref="A1:AB29"/>
  <sheetViews>
    <sheetView topLeftCell="A2" workbookViewId="0">
      <selection activeCell="R12" sqref="R12"/>
    </sheetView>
  </sheetViews>
  <sheetFormatPr defaultRowHeight="15"/>
  <cols>
    <col min="1" max="1" width="20.1406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312" t="s">
        <v>3</v>
      </c>
      <c r="B2" s="31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641" t="s">
        <v>349</v>
      </c>
      <c r="B3" s="641" t="s">
        <v>66</v>
      </c>
      <c r="C3" s="278" t="s">
        <v>1083</v>
      </c>
      <c r="D3" s="158" t="s">
        <v>756</v>
      </c>
      <c r="E3" s="158" t="s">
        <v>1084</v>
      </c>
      <c r="F3" s="236">
        <v>12.6</v>
      </c>
      <c r="G3" s="628">
        <v>118132</v>
      </c>
      <c r="H3" s="159"/>
      <c r="I3" s="158"/>
      <c r="J3" s="158"/>
      <c r="K3" s="158"/>
      <c r="L3" s="158"/>
      <c r="M3" s="158"/>
      <c r="N3" s="158"/>
      <c r="O3" s="158"/>
      <c r="P3" s="158"/>
      <c r="Q3" s="160">
        <v>240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758</v>
      </c>
      <c r="Y3" s="162"/>
      <c r="Z3" s="162">
        <v>1018725</v>
      </c>
      <c r="AA3" s="162"/>
      <c r="AB3" s="162"/>
    </row>
    <row r="4" spans="1:28" ht="24">
      <c r="A4" s="641" t="s">
        <v>349</v>
      </c>
      <c r="B4" s="641" t="s">
        <v>66</v>
      </c>
      <c r="C4" s="158" t="s">
        <v>1085</v>
      </c>
      <c r="D4" s="158" t="s">
        <v>225</v>
      </c>
      <c r="E4" s="158" t="s">
        <v>1086</v>
      </c>
      <c r="F4" s="236">
        <v>10.3</v>
      </c>
      <c r="G4" s="628">
        <v>118082</v>
      </c>
      <c r="H4" s="159"/>
      <c r="I4" s="158"/>
      <c r="J4" s="158"/>
      <c r="K4" s="158"/>
      <c r="L4" s="158"/>
      <c r="M4" s="158"/>
      <c r="N4" s="158"/>
      <c r="O4" s="158"/>
      <c r="P4" s="158"/>
      <c r="Q4" s="160">
        <v>240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758</v>
      </c>
      <c r="Y4" s="162"/>
      <c r="Z4" s="162">
        <v>1018726</v>
      </c>
      <c r="AA4" s="162"/>
      <c r="AB4" s="162"/>
    </row>
    <row r="5" spans="1:28" ht="24">
      <c r="A5" s="641" t="s">
        <v>349</v>
      </c>
      <c r="B5" s="641" t="s">
        <v>66</v>
      </c>
      <c r="C5" s="278" t="s">
        <v>1087</v>
      </c>
      <c r="D5" s="158" t="s">
        <v>225</v>
      </c>
      <c r="E5" s="158" t="s">
        <v>1086</v>
      </c>
      <c r="F5" s="236">
        <v>10.3</v>
      </c>
      <c r="G5" s="628">
        <v>118083</v>
      </c>
      <c r="H5" s="159"/>
      <c r="I5" s="158"/>
      <c r="J5" s="158"/>
      <c r="K5" s="158"/>
      <c r="L5" s="158"/>
      <c r="M5" s="158"/>
      <c r="N5" s="158"/>
      <c r="O5" s="158"/>
      <c r="P5" s="158"/>
      <c r="Q5" s="160">
        <v>240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/>
      <c r="X5" s="162" t="s">
        <v>758</v>
      </c>
      <c r="Y5" s="162"/>
      <c r="Z5" s="162">
        <v>1018727</v>
      </c>
      <c r="AA5" s="162"/>
      <c r="AB5" s="162"/>
    </row>
    <row r="6" spans="1:28" s="283" customFormat="1" ht="24">
      <c r="A6" s="643" t="s">
        <v>349</v>
      </c>
      <c r="B6" s="643" t="s">
        <v>66</v>
      </c>
      <c r="C6" s="245" t="s">
        <v>1088</v>
      </c>
      <c r="D6" s="245" t="s">
        <v>756</v>
      </c>
      <c r="E6" s="245" t="s">
        <v>1084</v>
      </c>
      <c r="F6" s="306">
        <v>12.6</v>
      </c>
      <c r="G6" s="644">
        <v>118087</v>
      </c>
      <c r="H6" s="246"/>
      <c r="I6" s="245"/>
      <c r="J6" s="245"/>
      <c r="K6" s="245"/>
      <c r="L6" s="245"/>
      <c r="M6" s="245"/>
      <c r="N6" s="245"/>
      <c r="O6" s="245"/>
      <c r="P6" s="245"/>
      <c r="Q6" s="272">
        <v>54</v>
      </c>
      <c r="R6" s="514" t="s">
        <v>31</v>
      </c>
      <c r="S6" s="307" t="s">
        <v>32</v>
      </c>
      <c r="T6" s="645" t="b">
        <v>0</v>
      </c>
      <c r="U6" s="646" t="s">
        <v>653</v>
      </c>
      <c r="V6" s="307" t="s">
        <v>53</v>
      </c>
      <c r="W6" s="307"/>
      <c r="X6" s="307" t="s">
        <v>758</v>
      </c>
      <c r="Y6" s="307"/>
      <c r="Z6" s="307" t="s">
        <v>1089</v>
      </c>
      <c r="AA6" s="307"/>
      <c r="AB6" s="307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0</v>
      </c>
      <c r="Q10" s="164">
        <f>SUM(Q3:Q9)</f>
        <v>774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6:F16"/>
    <mergeCell ref="I16:Q16"/>
    <mergeCell ref="R16:Y16"/>
    <mergeCell ref="B27:C27"/>
    <mergeCell ref="E27:E29"/>
    <mergeCell ref="F27:L29"/>
    <mergeCell ref="B28:C28"/>
    <mergeCell ref="B29:C29"/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25 Z10">
    <cfRule type="containsText" dxfId="2454" priority="7" operator="containsText" text="Terminal 1">
      <formula>NOT(ISERROR(SEARCH("Terminal 1",Z10)))</formula>
    </cfRule>
    <cfRule type="containsText" dxfId="2453" priority="8" operator="containsText" text="OSCC">
      <formula>NOT(ISERROR(SEARCH("OSCC",Z10)))</formula>
    </cfRule>
    <cfRule type="containsText" dxfId="2452" priority="9" operator="containsText" text="GPC">
      <formula>NOT(ISERROR(SEARCH("GPC",Z10)))</formula>
    </cfRule>
    <cfRule type="containsText" dxfId="2451" priority="10" operator="containsText" text="Helsinki">
      <formula>NOT(ISERROR(SEARCH("Helsinki",Z10)))</formula>
    </cfRule>
  </conditionalFormatting>
  <conditionalFormatting sqref="W3:W9">
    <cfRule type="cellIs" dxfId="2450" priority="4" operator="equal">
      <formula>"LAST"</formula>
    </cfRule>
    <cfRule type="cellIs" dxfId="2449" priority="5" operator="equal">
      <formula>"FIRST"</formula>
    </cfRule>
    <cfRule type="cellIs" dxfId="2448" priority="6" operator="equal">
      <formula>"MIDDLE"</formula>
    </cfRule>
  </conditionalFormatting>
  <conditionalFormatting sqref="W18:W24">
    <cfRule type="cellIs" dxfId="2447" priority="1" operator="equal">
      <formula>"LAST"</formula>
    </cfRule>
    <cfRule type="cellIs" dxfId="2446" priority="2" operator="equal">
      <formula>"FIRST"</formula>
    </cfRule>
    <cfRule type="cellIs" dxfId="2445" priority="3" operator="equal">
      <formula>"MIDDLE"</formula>
    </cfRule>
  </conditionalFormatting>
  <dataValidations count="2">
    <dataValidation type="list" allowBlank="1" showInputMessage="1" showErrorMessage="1" sqref="W18:W24 W3:W9" xr:uid="{E98CE738-C1EF-4475-BBAC-A84C2FF5441D}">
      <formula1>"FIRST, MIDDLE, LAST"</formula1>
    </dataValidation>
    <dataValidation type="list" showInputMessage="1" showErrorMessage="1" sqref="Z10 Z25" xr:uid="{5308BAF9-8165-4D31-9F5E-78BAE8C5A44E}">
      <formula1>"GPC, OSCC, Terminal 1, Helsinki"</formula1>
    </dataValidation>
  </dataValidation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503F-2340-42FB-B713-B6C381CD961B}">
  <sheetPr>
    <tabColor rgb="FFFF0000"/>
  </sheetPr>
  <dimension ref="A1:AB29"/>
  <sheetViews>
    <sheetView workbookViewId="0">
      <selection activeCell="C8" sqref="C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158" t="s">
        <v>1090</v>
      </c>
      <c r="D3" s="158" t="s">
        <v>338</v>
      </c>
      <c r="E3" s="158" t="s">
        <v>1091</v>
      </c>
      <c r="F3" s="236">
        <v>13.3</v>
      </c>
      <c r="G3" s="628">
        <v>118046</v>
      </c>
      <c r="H3" s="159"/>
      <c r="I3" s="158"/>
      <c r="J3" s="158"/>
      <c r="K3" s="158"/>
      <c r="L3" s="158"/>
      <c r="M3" s="158"/>
      <c r="N3" s="158"/>
      <c r="O3" s="158"/>
      <c r="P3" s="158">
        <v>54</v>
      </c>
      <c r="Q3" s="160">
        <f>SUM(I3:P3)</f>
        <v>54</v>
      </c>
      <c r="R3" s="514" t="s">
        <v>33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/>
      <c r="Y3" s="162"/>
      <c r="Z3" s="162">
        <v>1018684</v>
      </c>
      <c r="AA3" s="162"/>
      <c r="AB3" s="162"/>
    </row>
    <row r="4" spans="1:28" ht="24">
      <c r="A4" s="158" t="s">
        <v>349</v>
      </c>
      <c r="B4" s="158" t="s">
        <v>66</v>
      </c>
      <c r="C4" s="207" t="s">
        <v>1092</v>
      </c>
      <c r="D4" s="158" t="s">
        <v>338</v>
      </c>
      <c r="E4" s="158" t="s">
        <v>1091</v>
      </c>
      <c r="F4" s="236">
        <v>13.3</v>
      </c>
      <c r="G4" s="628">
        <v>118047</v>
      </c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/>
      <c r="Y4" s="162"/>
      <c r="Z4" s="162">
        <v>1018685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1093</v>
      </c>
      <c r="D5" s="158" t="s">
        <v>338</v>
      </c>
      <c r="E5" s="158" t="s">
        <v>1091</v>
      </c>
      <c r="F5" s="236">
        <v>13.3</v>
      </c>
      <c r="G5" s="628">
        <v>118048</v>
      </c>
      <c r="H5" s="159"/>
      <c r="I5" s="158"/>
      <c r="J5" s="158"/>
      <c r="K5" s="158"/>
      <c r="L5" s="158"/>
      <c r="M5" s="158"/>
      <c r="N5" s="158"/>
      <c r="O5" s="158"/>
      <c r="P5" s="158">
        <v>240</v>
      </c>
      <c r="Q5" s="160">
        <f>SUM(I5:P5)</f>
        <v>240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/>
      <c r="X5" s="162"/>
      <c r="Y5" s="162"/>
      <c r="Z5" s="162">
        <v>1018688</v>
      </c>
      <c r="AA5" s="162"/>
      <c r="AB5" s="162"/>
    </row>
    <row r="6" spans="1:28" ht="24">
      <c r="A6" s="158" t="s">
        <v>349</v>
      </c>
      <c r="B6" s="158" t="s">
        <v>66</v>
      </c>
      <c r="C6" s="158" t="s">
        <v>1094</v>
      </c>
      <c r="D6" s="158" t="s">
        <v>338</v>
      </c>
      <c r="E6" s="158" t="s">
        <v>1091</v>
      </c>
      <c r="F6" s="236">
        <v>13.3</v>
      </c>
      <c r="G6" s="628">
        <v>118049</v>
      </c>
      <c r="H6" s="159"/>
      <c r="I6" s="158"/>
      <c r="J6" s="158"/>
      <c r="K6" s="158"/>
      <c r="L6" s="158"/>
      <c r="M6" s="158"/>
      <c r="N6" s="158"/>
      <c r="O6" s="158"/>
      <c r="P6" s="158">
        <v>240</v>
      </c>
      <c r="Q6" s="160">
        <f>SUM(I6:P6)</f>
        <v>240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/>
      <c r="X6" s="162"/>
      <c r="Y6" s="162"/>
      <c r="Z6" s="162">
        <v>1018687</v>
      </c>
      <c r="AA6" s="162"/>
      <c r="AB6" s="162"/>
    </row>
    <row r="7" spans="1:28">
      <c r="A7" s="158"/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f>SUM(I7:P7)</f>
        <v>0</v>
      </c>
      <c r="R7" s="514" t="s">
        <v>31</v>
      </c>
      <c r="S7" s="516" t="s">
        <v>32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 t="s">
        <v>34</v>
      </c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774</v>
      </c>
      <c r="Q10" s="164">
        <f>SUM(Q3:Q9)</f>
        <v>774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  <row r="16" spans="1:28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519"/>
      <c r="AA16" s="519"/>
      <c r="AB16" s="518"/>
    </row>
    <row r="17" spans="1:28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512" t="s">
        <v>9</v>
      </c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 t="s">
        <v>21</v>
      </c>
      <c r="T17" s="513" t="s">
        <v>22</v>
      </c>
      <c r="U17" s="517" t="s">
        <v>23</v>
      </c>
      <c r="V17" s="517" t="s">
        <v>24</v>
      </c>
      <c r="W17" s="512" t="s">
        <v>25</v>
      </c>
      <c r="X17" s="512" t="s">
        <v>26</v>
      </c>
      <c r="Y17" s="517" t="s">
        <v>27</v>
      </c>
      <c r="Z17" s="517" t="s">
        <v>28</v>
      </c>
      <c r="AA17" s="517" t="s">
        <v>29</v>
      </c>
      <c r="AB17" s="517" t="s">
        <v>30</v>
      </c>
    </row>
    <row r="18" spans="1:28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6" t="s">
        <v>32</v>
      </c>
      <c r="T18" s="515" t="b">
        <v>0</v>
      </c>
      <c r="U18" s="162"/>
      <c r="V18" s="162"/>
      <c r="W18" s="162"/>
      <c r="X18" s="162"/>
      <c r="Y18" s="162"/>
      <c r="Z18" s="162"/>
      <c r="AA18" s="162"/>
      <c r="AB18" s="162"/>
    </row>
    <row r="19" spans="1:28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6" t="s">
        <v>32</v>
      </c>
      <c r="T19" s="515" t="b">
        <v>0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516" t="s">
        <v>32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516" t="s">
        <v>32</v>
      </c>
      <c r="T21" s="515" t="b">
        <v>0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516" t="s">
        <v>32</v>
      </c>
      <c r="T22" s="515" t="b">
        <v>0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 t="s">
        <v>34</v>
      </c>
      <c r="T23" s="515" t="b">
        <v>0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 t="s">
        <v>34</v>
      </c>
      <c r="T24" s="515" t="b">
        <v>0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2"/>
      <c r="W25" s="165"/>
      <c r="X25" s="162"/>
      <c r="Y25" s="165"/>
      <c r="Z25" s="165"/>
      <c r="AA25" s="165"/>
      <c r="AB25" s="165"/>
    </row>
    <row r="26" spans="1:28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</row>
    <row r="27" spans="1:28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</sheetData>
  <mergeCells count="16">
    <mergeCell ref="A1:F1"/>
    <mergeCell ref="I1:Q1"/>
    <mergeCell ref="R1:Y1"/>
    <mergeCell ref="B12:C12"/>
    <mergeCell ref="E12:E14"/>
    <mergeCell ref="F12:L14"/>
    <mergeCell ref="B13:C13"/>
    <mergeCell ref="B14:C14"/>
    <mergeCell ref="A16:F16"/>
    <mergeCell ref="I16:Q16"/>
    <mergeCell ref="R16:Y16"/>
    <mergeCell ref="B27:C27"/>
    <mergeCell ref="E27:E29"/>
    <mergeCell ref="F27:L29"/>
    <mergeCell ref="B28:C28"/>
    <mergeCell ref="B29:C29"/>
  </mergeCells>
  <conditionalFormatting sqref="Z25 Z10">
    <cfRule type="containsText" dxfId="2444" priority="7" operator="containsText" text="Terminal 1">
      <formula>NOT(ISERROR(SEARCH("Terminal 1",Z10)))</formula>
    </cfRule>
    <cfRule type="containsText" dxfId="2443" priority="8" operator="containsText" text="OSCC">
      <formula>NOT(ISERROR(SEARCH("OSCC",Z10)))</formula>
    </cfRule>
    <cfRule type="containsText" dxfId="2442" priority="9" operator="containsText" text="GPC">
      <formula>NOT(ISERROR(SEARCH("GPC",Z10)))</formula>
    </cfRule>
    <cfRule type="containsText" dxfId="2441" priority="10" operator="containsText" text="Helsinki">
      <formula>NOT(ISERROR(SEARCH("Helsinki",Z10)))</formula>
    </cfRule>
  </conditionalFormatting>
  <conditionalFormatting sqref="W3:W9">
    <cfRule type="cellIs" dxfId="2440" priority="4" operator="equal">
      <formula>"LAST"</formula>
    </cfRule>
    <cfRule type="cellIs" dxfId="2439" priority="5" operator="equal">
      <formula>"FIRST"</formula>
    </cfRule>
    <cfRule type="cellIs" dxfId="2438" priority="6" operator="equal">
      <formula>"MIDDLE"</formula>
    </cfRule>
  </conditionalFormatting>
  <conditionalFormatting sqref="W18:W24">
    <cfRule type="cellIs" dxfId="2437" priority="1" operator="equal">
      <formula>"LAST"</formula>
    </cfRule>
    <cfRule type="cellIs" dxfId="2436" priority="2" operator="equal">
      <formula>"FIRST"</formula>
    </cfRule>
    <cfRule type="cellIs" dxfId="2435" priority="3" operator="equal">
      <formula>"MIDDLE"</formula>
    </cfRule>
  </conditionalFormatting>
  <dataValidations count="2">
    <dataValidation type="list" showInputMessage="1" showErrorMessage="1" sqref="Z10 Z25" xr:uid="{2E42F6A6-6055-4599-A22F-F175F4758BA8}">
      <formula1>"GPC, OSCC, Terminal 1, Helsinki"</formula1>
    </dataValidation>
    <dataValidation type="list" allowBlank="1" showInputMessage="1" showErrorMessage="1" sqref="W3:W9 W18:W24" xr:uid="{A7A2BC47-4994-4040-A901-28B0B4C91579}">
      <formula1>"FIRST, MIDDLE, LAST"</formula1>
    </dataValidation>
  </dataValidation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4BB7-0142-4312-ADB5-4C88339D291A}">
  <sheetPr>
    <tabColor rgb="FFFFC000"/>
  </sheetPr>
  <dimension ref="A1:AB15"/>
  <sheetViews>
    <sheetView workbookViewId="0">
      <selection activeCell="K29" sqref="K29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1.140625" customWidth="1"/>
    <col min="8" max="8" width="11.42578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1095</v>
      </c>
      <c r="S1" s="732"/>
      <c r="T1" s="732"/>
      <c r="U1" s="732"/>
      <c r="V1" s="732"/>
      <c r="W1" s="732"/>
      <c r="X1" s="732"/>
      <c r="Y1" s="732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71</v>
      </c>
      <c r="B3" s="158" t="s">
        <v>72</v>
      </c>
      <c r="C3" s="207" t="s">
        <v>1096</v>
      </c>
      <c r="D3" s="158" t="s">
        <v>1097</v>
      </c>
      <c r="E3" s="158" t="s">
        <v>1098</v>
      </c>
      <c r="F3" s="236" t="s">
        <v>1099</v>
      </c>
      <c r="G3" s="628">
        <v>118068</v>
      </c>
      <c r="H3" s="159" t="s">
        <v>1100</v>
      </c>
      <c r="I3" s="158"/>
      <c r="J3" s="158"/>
      <c r="K3" s="158"/>
      <c r="L3" s="158"/>
      <c r="M3" s="158"/>
      <c r="N3" s="207">
        <v>134</v>
      </c>
      <c r="O3" s="207">
        <v>27</v>
      </c>
      <c r="P3" s="158"/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5" t="s">
        <v>653</v>
      </c>
      <c r="V3" s="162" t="s">
        <v>213</v>
      </c>
      <c r="W3" s="162" t="s">
        <v>54</v>
      </c>
      <c r="X3" s="162"/>
      <c r="Y3" s="162"/>
      <c r="Z3" s="162">
        <v>1018705</v>
      </c>
      <c r="AA3" s="162"/>
      <c r="AB3" s="162"/>
    </row>
    <row r="4" spans="1:28" ht="36">
      <c r="A4" s="158" t="s">
        <v>1066</v>
      </c>
      <c r="B4" s="158" t="s">
        <v>985</v>
      </c>
      <c r="C4" s="207" t="s">
        <v>1101</v>
      </c>
      <c r="D4" s="158" t="s">
        <v>987</v>
      </c>
      <c r="E4" s="158" t="s">
        <v>1102</v>
      </c>
      <c r="F4" s="236">
        <v>27</v>
      </c>
      <c r="G4" s="628">
        <v>118069</v>
      </c>
      <c r="H4" s="159" t="s">
        <v>560</v>
      </c>
      <c r="I4" s="158"/>
      <c r="J4" s="158"/>
      <c r="K4" s="158"/>
      <c r="L4" s="158"/>
      <c r="M4" s="207">
        <v>54</v>
      </c>
      <c r="N4" s="158">
        <v>0</v>
      </c>
      <c r="O4" s="158"/>
      <c r="P4" s="158"/>
      <c r="Q4" s="160">
        <f>SUM(I4:P4)</f>
        <v>54</v>
      </c>
      <c r="R4" s="162" t="s">
        <v>33</v>
      </c>
      <c r="S4" s="162" t="s">
        <v>34</v>
      </c>
      <c r="T4" s="515" t="b">
        <v>0</v>
      </c>
      <c r="U4" s="205" t="s">
        <v>653</v>
      </c>
      <c r="V4" s="162" t="s">
        <v>213</v>
      </c>
      <c r="W4" s="162" t="s">
        <v>54</v>
      </c>
      <c r="X4" s="162"/>
      <c r="Y4" s="162"/>
      <c r="Z4" s="162">
        <v>1018704</v>
      </c>
      <c r="AA4" s="307" t="s">
        <v>990</v>
      </c>
      <c r="AB4" s="162"/>
    </row>
    <row r="5" spans="1:28">
      <c r="A5" s="158" t="s">
        <v>271</v>
      </c>
      <c r="B5" s="158" t="s">
        <v>208</v>
      </c>
      <c r="C5" s="207" t="s">
        <v>1103</v>
      </c>
      <c r="D5" s="158" t="s">
        <v>686</v>
      </c>
      <c r="E5" s="158" t="s">
        <v>1104</v>
      </c>
      <c r="F5" s="236">
        <v>10.3</v>
      </c>
      <c r="G5" s="628">
        <v>118062</v>
      </c>
      <c r="H5" s="158" t="s">
        <v>519</v>
      </c>
      <c r="I5" s="638"/>
      <c r="J5" s="158"/>
      <c r="K5" s="158"/>
      <c r="L5" s="158"/>
      <c r="M5" s="207">
        <v>90</v>
      </c>
      <c r="N5" s="158"/>
      <c r="O5" s="207">
        <v>27</v>
      </c>
      <c r="P5" s="207">
        <v>44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60</v>
      </c>
      <c r="X5" s="162"/>
      <c r="Y5" s="162"/>
      <c r="Z5" s="162">
        <v>1018707</v>
      </c>
      <c r="AA5" s="162"/>
      <c r="AB5" s="162"/>
    </row>
    <row r="6" spans="1:28">
      <c r="A6" s="158" t="s">
        <v>48</v>
      </c>
      <c r="B6" s="158" t="s">
        <v>208</v>
      </c>
      <c r="C6" s="207" t="s">
        <v>1105</v>
      </c>
      <c r="D6" s="158" t="s">
        <v>686</v>
      </c>
      <c r="E6" s="158" t="s">
        <v>1104</v>
      </c>
      <c r="F6" s="236">
        <v>10.3</v>
      </c>
      <c r="G6" s="628">
        <v>118063</v>
      </c>
      <c r="H6" s="158" t="s">
        <v>519</v>
      </c>
      <c r="I6" s="158"/>
      <c r="J6" s="158"/>
      <c r="K6" s="158"/>
      <c r="L6" s="158"/>
      <c r="M6" s="207">
        <v>71</v>
      </c>
      <c r="N6" s="207">
        <v>90</v>
      </c>
      <c r="O6" s="158">
        <v>0</v>
      </c>
      <c r="P6" s="158">
        <v>0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59</v>
      </c>
      <c r="W6" s="162" t="s">
        <v>60</v>
      </c>
      <c r="X6" s="162"/>
      <c r="Y6" s="162"/>
      <c r="Z6" s="162">
        <v>1018710</v>
      </c>
      <c r="AA6" s="162"/>
      <c r="AB6" s="162"/>
    </row>
    <row r="7" spans="1:28">
      <c r="A7" s="158" t="s">
        <v>63</v>
      </c>
      <c r="B7" s="158" t="s">
        <v>208</v>
      </c>
      <c r="C7" s="207" t="s">
        <v>1106</v>
      </c>
      <c r="D7" s="158" t="s">
        <v>686</v>
      </c>
      <c r="E7" s="158" t="s">
        <v>1104</v>
      </c>
      <c r="F7" s="236">
        <v>10.3</v>
      </c>
      <c r="G7" s="628">
        <v>118064</v>
      </c>
      <c r="H7" s="158" t="s">
        <v>251</v>
      </c>
      <c r="I7" s="158"/>
      <c r="J7" s="158"/>
      <c r="K7" s="158"/>
      <c r="L7" s="158"/>
      <c r="M7" s="158"/>
      <c r="N7" s="158"/>
      <c r="O7" s="207">
        <v>81</v>
      </c>
      <c r="P7" s="207">
        <v>80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59</v>
      </c>
      <c r="W7" s="162" t="s">
        <v>60</v>
      </c>
      <c r="X7" s="162"/>
      <c r="Y7" s="162"/>
      <c r="Z7" s="162">
        <v>1018706</v>
      </c>
      <c r="AA7" s="162"/>
      <c r="AB7" s="162"/>
    </row>
    <row r="8" spans="1:28">
      <c r="A8" s="158" t="s">
        <v>588</v>
      </c>
      <c r="B8" s="158" t="s">
        <v>66</v>
      </c>
      <c r="C8" s="207" t="s">
        <v>1107</v>
      </c>
      <c r="D8" s="158" t="s">
        <v>1108</v>
      </c>
      <c r="E8" s="158" t="s">
        <v>1109</v>
      </c>
      <c r="F8" s="236">
        <v>14.2</v>
      </c>
      <c r="G8" s="628">
        <v>118065</v>
      </c>
      <c r="H8" s="158" t="s">
        <v>519</v>
      </c>
      <c r="I8" s="158"/>
      <c r="J8" s="158"/>
      <c r="K8" s="158"/>
      <c r="L8" s="158"/>
      <c r="M8" s="207">
        <v>142</v>
      </c>
      <c r="N8" s="207">
        <v>19</v>
      </c>
      <c r="O8" s="158">
        <v>0</v>
      </c>
      <c r="P8" s="158">
        <v>0</v>
      </c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522" t="s">
        <v>653</v>
      </c>
      <c r="V8" s="162" t="s">
        <v>53</v>
      </c>
      <c r="W8" s="162" t="s">
        <v>654</v>
      </c>
      <c r="X8" s="162"/>
      <c r="Y8" s="162"/>
      <c r="Z8" s="162">
        <v>1018709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357</v>
      </c>
      <c r="N10" s="164">
        <f>SUM(N3:N9)</f>
        <v>243</v>
      </c>
      <c r="O10" s="164">
        <f>SUM(O3:O9)</f>
        <v>135</v>
      </c>
      <c r="P10" s="164">
        <f>SUM(P3:P9)</f>
        <v>124</v>
      </c>
      <c r="Q10" s="164">
        <f>SUM(Q3:Q9)</f>
        <v>859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</sheetData>
  <mergeCells count="8"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10">
    <cfRule type="containsText" dxfId="2434" priority="4" operator="containsText" text="Terminal 1">
      <formula>NOT(ISERROR(SEARCH("Terminal 1",Z10)))</formula>
    </cfRule>
    <cfRule type="containsText" dxfId="2433" priority="5" operator="containsText" text="OSCC">
      <formula>NOT(ISERROR(SEARCH("OSCC",Z10)))</formula>
    </cfRule>
    <cfRule type="containsText" dxfId="2432" priority="6" operator="containsText" text="GPC">
      <formula>NOT(ISERROR(SEARCH("GPC",Z10)))</formula>
    </cfRule>
    <cfRule type="containsText" dxfId="2431" priority="7" operator="containsText" text="Helsinki">
      <formula>NOT(ISERROR(SEARCH("Helsinki",Z10)))</formula>
    </cfRule>
  </conditionalFormatting>
  <conditionalFormatting sqref="W3:W9">
    <cfRule type="cellIs" dxfId="2430" priority="1" operator="equal">
      <formula>"LAST"</formula>
    </cfRule>
    <cfRule type="cellIs" dxfId="2429" priority="2" operator="equal">
      <formula>"FIRST"</formula>
    </cfRule>
    <cfRule type="cellIs" dxfId="2428" priority="3" operator="equal">
      <formula>"MIDDLE"</formula>
    </cfRule>
  </conditionalFormatting>
  <dataValidations count="2">
    <dataValidation type="list" allowBlank="1" showInputMessage="1" showErrorMessage="1" sqref="W3:W9" xr:uid="{8F7F7529-5E0D-494C-8367-CBEBF26855F7}">
      <formula1>"FIRST, MIDDLE, LAST"</formula1>
    </dataValidation>
    <dataValidation type="list" showInputMessage="1" showErrorMessage="1" sqref="Z10" xr:uid="{EC2B5F3C-8D69-4AC9-991F-6ADEC51ECD9F}">
      <formula1>"GPC, OSCC, Terminal 1, Helsinki"</formula1>
    </dataValidation>
  </dataValidation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0167-82B6-4236-9830-B540EB66FEBD}">
  <sheetPr>
    <tabColor rgb="FFFFC000"/>
  </sheetPr>
  <dimension ref="A1:AB14"/>
  <sheetViews>
    <sheetView workbookViewId="0">
      <selection activeCell="Z6" sqref="Z6"/>
    </sheetView>
  </sheetViews>
  <sheetFormatPr defaultRowHeight="15"/>
  <cols>
    <col min="1" max="1" width="18.425781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1095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48</v>
      </c>
      <c r="B3" s="158" t="s">
        <v>208</v>
      </c>
      <c r="C3" s="207" t="s">
        <v>1110</v>
      </c>
      <c r="D3" s="158" t="s">
        <v>1111</v>
      </c>
      <c r="E3" s="158" t="s">
        <v>1112</v>
      </c>
      <c r="F3" s="236">
        <v>13.8</v>
      </c>
      <c r="G3" s="628" t="s">
        <v>1113</v>
      </c>
      <c r="H3" s="159"/>
      <c r="I3" s="158"/>
      <c r="J3" s="158"/>
      <c r="K3" s="158"/>
      <c r="L3" s="158"/>
      <c r="M3" s="158"/>
      <c r="N3" s="158"/>
      <c r="O3" s="158"/>
      <c r="P3" s="207">
        <v>161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/>
      <c r="X3" s="162" t="s">
        <v>696</v>
      </c>
      <c r="Y3" s="162"/>
      <c r="Z3" s="162">
        <v>1018660</v>
      </c>
      <c r="AA3" s="162"/>
      <c r="AB3" s="162"/>
    </row>
    <row r="4" spans="1:28" ht="24">
      <c r="A4" s="158" t="s">
        <v>48</v>
      </c>
      <c r="B4" s="158" t="s">
        <v>208</v>
      </c>
      <c r="C4" s="207" t="s">
        <v>1114</v>
      </c>
      <c r="D4" s="158" t="s">
        <v>1111</v>
      </c>
      <c r="E4" s="158" t="s">
        <v>1112</v>
      </c>
      <c r="F4" s="236">
        <v>13.8</v>
      </c>
      <c r="G4" s="628" t="s">
        <v>1115</v>
      </c>
      <c r="H4" s="159"/>
      <c r="I4" s="158"/>
      <c r="J4" s="158"/>
      <c r="K4" s="158"/>
      <c r="L4" s="158"/>
      <c r="M4" s="158"/>
      <c r="N4" s="158"/>
      <c r="O4" s="158"/>
      <c r="P4" s="207">
        <v>161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/>
      <c r="X4" s="162" t="s">
        <v>696</v>
      </c>
      <c r="Y4" s="162"/>
      <c r="Z4" s="162">
        <v>1018663</v>
      </c>
      <c r="AA4" s="162"/>
      <c r="AB4" s="162"/>
    </row>
    <row r="5" spans="1:28" ht="24">
      <c r="A5" s="158" t="s">
        <v>1116</v>
      </c>
      <c r="B5" s="158" t="s">
        <v>66</v>
      </c>
      <c r="C5" s="207" t="s">
        <v>1117</v>
      </c>
      <c r="D5" s="158" t="s">
        <v>1108</v>
      </c>
      <c r="E5" s="158" t="s">
        <v>1118</v>
      </c>
      <c r="F5" s="236">
        <v>14.2</v>
      </c>
      <c r="G5" s="628" t="s">
        <v>1119</v>
      </c>
      <c r="H5" s="159"/>
      <c r="I5" s="158"/>
      <c r="J5" s="158"/>
      <c r="K5" s="158"/>
      <c r="L5" s="158"/>
      <c r="M5" s="158"/>
      <c r="N5" s="158"/>
      <c r="O5" s="207">
        <v>80</v>
      </c>
      <c r="P5" s="207">
        <v>81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/>
      <c r="X5" s="162" t="s">
        <v>696</v>
      </c>
      <c r="Y5" s="162"/>
      <c r="Z5" s="162">
        <v>1018664</v>
      </c>
      <c r="AA5" s="162"/>
      <c r="AB5" s="162"/>
    </row>
    <row r="6" spans="1:28" ht="24">
      <c r="A6" s="158" t="s">
        <v>304</v>
      </c>
      <c r="B6" s="158" t="s">
        <v>192</v>
      </c>
      <c r="C6" s="207" t="s">
        <v>1120</v>
      </c>
      <c r="D6" s="158" t="s">
        <v>974</v>
      </c>
      <c r="E6" s="158" t="s">
        <v>1121</v>
      </c>
      <c r="F6" s="236">
        <v>13.8</v>
      </c>
      <c r="G6" s="628" t="s">
        <v>1122</v>
      </c>
      <c r="H6" s="159"/>
      <c r="I6" s="158"/>
      <c r="J6" s="158"/>
      <c r="K6" s="158"/>
      <c r="L6" s="158"/>
      <c r="M6" s="158"/>
      <c r="N6" s="158"/>
      <c r="O6" s="207">
        <v>80</v>
      </c>
      <c r="P6" s="207">
        <v>81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/>
      <c r="X6" s="162" t="s">
        <v>696</v>
      </c>
      <c r="Y6" s="162"/>
      <c r="Z6" s="162">
        <v>1018665</v>
      </c>
      <c r="AA6" s="162"/>
      <c r="AB6" s="162"/>
    </row>
    <row r="7" spans="1:28">
      <c r="A7" s="158" t="s">
        <v>1123</v>
      </c>
      <c r="B7" s="158"/>
      <c r="C7" s="158"/>
      <c r="D7" s="158"/>
      <c r="E7" s="158"/>
      <c r="F7" s="236"/>
      <c r="G7" s="628"/>
      <c r="H7" s="159"/>
      <c r="I7" s="158"/>
      <c r="J7" s="158"/>
      <c r="K7" s="158"/>
      <c r="L7" s="158"/>
      <c r="M7" s="158"/>
      <c r="N7" s="158"/>
      <c r="O7" s="158"/>
      <c r="P7" s="158"/>
      <c r="Q7" s="160">
        <v>161</v>
      </c>
      <c r="R7" s="162" t="s">
        <v>33</v>
      </c>
      <c r="S7" s="162" t="s">
        <v>34</v>
      </c>
      <c r="T7" s="515" t="b">
        <v>0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 t="s">
        <v>1123</v>
      </c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v>80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0</v>
      </c>
      <c r="N9" s="164">
        <f>SUM(N3:N8)</f>
        <v>0</v>
      </c>
      <c r="O9" s="164">
        <f>SUM(O3:O8)</f>
        <v>160</v>
      </c>
      <c r="P9" s="164">
        <f>SUM(P3:P8)</f>
        <v>484</v>
      </c>
      <c r="Q9" s="164">
        <f>SUM(Q3:Q8)</f>
        <v>885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427" priority="4" operator="containsText" text="Terminal 1">
      <formula>NOT(ISERROR(SEARCH("Terminal 1",Z9)))</formula>
    </cfRule>
    <cfRule type="containsText" dxfId="2426" priority="5" operator="containsText" text="OSCC">
      <formula>NOT(ISERROR(SEARCH("OSCC",Z9)))</formula>
    </cfRule>
    <cfRule type="containsText" dxfId="2425" priority="6" operator="containsText" text="GPC">
      <formula>NOT(ISERROR(SEARCH("GPC",Z9)))</formula>
    </cfRule>
    <cfRule type="containsText" dxfId="2424" priority="7" operator="containsText" text="Helsinki">
      <formula>NOT(ISERROR(SEARCH("Helsinki",Z9)))</formula>
    </cfRule>
  </conditionalFormatting>
  <conditionalFormatting sqref="W3:W8">
    <cfRule type="cellIs" dxfId="2423" priority="1" operator="equal">
      <formula>"LAST"</formula>
    </cfRule>
    <cfRule type="cellIs" dxfId="2422" priority="2" operator="equal">
      <formula>"FIRST"</formula>
    </cfRule>
    <cfRule type="cellIs" dxfId="2421" priority="3" operator="equal">
      <formula>"MIDDLE"</formula>
    </cfRule>
  </conditionalFormatting>
  <dataValidations count="2">
    <dataValidation type="list" showInputMessage="1" showErrorMessage="1" sqref="Z9" xr:uid="{D0FFE7F1-47D5-4992-B4CF-BA53D253460D}">
      <formula1>"GPC, OSCC, Terminal 1, Helsinki"</formula1>
    </dataValidation>
    <dataValidation type="list" allowBlank="1" showInputMessage="1" showErrorMessage="1" sqref="W3:W8" xr:uid="{E2A40BB1-9FA4-4973-B816-115F0709E8AF}">
      <formula1>"FIRST, MIDDLE, LAST"</formula1>
    </dataValidation>
  </dataValidation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6BA5-0525-4A3C-8808-B5A09D188A93}">
  <sheetPr>
    <tabColor rgb="FFFFC000"/>
  </sheetPr>
  <dimension ref="A1:AB14"/>
  <sheetViews>
    <sheetView workbookViewId="0">
      <selection activeCell="J20" sqref="J20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0.285156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1124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160</v>
      </c>
      <c r="B3" s="158" t="s">
        <v>161</v>
      </c>
      <c r="C3" s="207" t="s">
        <v>1125</v>
      </c>
      <c r="D3" s="158" t="s">
        <v>663</v>
      </c>
      <c r="E3" s="158" t="s">
        <v>1126</v>
      </c>
      <c r="F3" s="236">
        <v>12.2</v>
      </c>
      <c r="G3" s="628">
        <v>117986</v>
      </c>
      <c r="H3" s="159" t="s">
        <v>380</v>
      </c>
      <c r="I3" s="158"/>
      <c r="J3" s="158"/>
      <c r="K3" s="158"/>
      <c r="L3" s="158"/>
      <c r="M3" s="158"/>
      <c r="N3" s="207">
        <v>54</v>
      </c>
      <c r="O3" s="207">
        <v>81</v>
      </c>
      <c r="P3" s="207">
        <v>26</v>
      </c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6">
        <v>0.33333333333333331</v>
      </c>
      <c r="V3" s="162" t="s">
        <v>876</v>
      </c>
      <c r="W3" s="162" t="s">
        <v>54</v>
      </c>
      <c r="X3" s="162" t="s">
        <v>632</v>
      </c>
      <c r="Y3" s="162"/>
      <c r="Z3" s="162">
        <v>1018640</v>
      </c>
      <c r="AA3" s="162"/>
      <c r="AB3" s="162"/>
    </row>
    <row r="4" spans="1:28" ht="24">
      <c r="A4" s="158" t="s">
        <v>48</v>
      </c>
      <c r="B4" s="158" t="s">
        <v>208</v>
      </c>
      <c r="C4" s="207" t="s">
        <v>1127</v>
      </c>
      <c r="D4" s="158" t="s">
        <v>1020</v>
      </c>
      <c r="E4" s="158" t="s">
        <v>1128</v>
      </c>
      <c r="F4" s="236">
        <v>12.8</v>
      </c>
      <c r="G4" s="628" t="s">
        <v>1129</v>
      </c>
      <c r="H4" s="159" t="s">
        <v>153</v>
      </c>
      <c r="I4" s="158"/>
      <c r="J4" s="158"/>
      <c r="K4" s="158"/>
      <c r="L4" s="158"/>
      <c r="M4" s="158"/>
      <c r="N4" s="158"/>
      <c r="O4" s="158"/>
      <c r="P4" s="207">
        <v>161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60</v>
      </c>
      <c r="X4" s="162" t="s">
        <v>504</v>
      </c>
      <c r="Y4" s="162"/>
      <c r="Z4" s="162">
        <v>1018641</v>
      </c>
      <c r="AA4" s="162"/>
      <c r="AB4" s="162"/>
    </row>
    <row r="5" spans="1:28" ht="24">
      <c r="A5" s="158" t="s">
        <v>61</v>
      </c>
      <c r="B5" s="158" t="s">
        <v>208</v>
      </c>
      <c r="C5" s="207" t="s">
        <v>1130</v>
      </c>
      <c r="D5" s="158" t="s">
        <v>1020</v>
      </c>
      <c r="E5" s="158" t="s">
        <v>1128</v>
      </c>
      <c r="F5" s="236">
        <v>12.8</v>
      </c>
      <c r="G5" s="628" t="s">
        <v>1131</v>
      </c>
      <c r="H5" s="159" t="s">
        <v>153</v>
      </c>
      <c r="I5" s="158"/>
      <c r="J5" s="158"/>
      <c r="K5" s="158"/>
      <c r="L5" s="158"/>
      <c r="M5" s="158"/>
      <c r="N5" s="158"/>
      <c r="O5" s="158"/>
      <c r="P5" s="207">
        <v>161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60</v>
      </c>
      <c r="X5" s="162" t="s">
        <v>504</v>
      </c>
      <c r="Y5" s="162"/>
      <c r="Z5" s="162">
        <v>1018642</v>
      </c>
      <c r="AA5" s="162"/>
      <c r="AB5" s="162"/>
    </row>
    <row r="6" spans="1:28" ht="24">
      <c r="A6" s="158" t="s">
        <v>271</v>
      </c>
      <c r="B6" s="158" t="s">
        <v>208</v>
      </c>
      <c r="C6" s="207" t="s">
        <v>1132</v>
      </c>
      <c r="D6" s="158" t="s">
        <v>1020</v>
      </c>
      <c r="E6" s="158" t="s">
        <v>1128</v>
      </c>
      <c r="F6" s="236">
        <v>12.8</v>
      </c>
      <c r="G6" s="628" t="s">
        <v>1133</v>
      </c>
      <c r="H6" s="159" t="s">
        <v>153</v>
      </c>
      <c r="I6" s="158"/>
      <c r="J6" s="638"/>
      <c r="K6" s="158"/>
      <c r="L6" s="158"/>
      <c r="M6" s="158"/>
      <c r="N6" s="207">
        <v>85</v>
      </c>
      <c r="O6" s="207">
        <v>49</v>
      </c>
      <c r="P6" s="207">
        <v>27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 t="s">
        <v>60</v>
      </c>
      <c r="X6" s="162" t="s">
        <v>504</v>
      </c>
      <c r="Y6" s="162"/>
      <c r="Z6" s="162">
        <v>1018643</v>
      </c>
      <c r="AA6" s="162"/>
      <c r="AB6" s="162"/>
    </row>
    <row r="7" spans="1:28" ht="60">
      <c r="A7" s="158" t="s">
        <v>1077</v>
      </c>
      <c r="B7" s="158" t="s">
        <v>66</v>
      </c>
      <c r="C7" s="207" t="s">
        <v>1134</v>
      </c>
      <c r="D7" s="158" t="s">
        <v>756</v>
      </c>
      <c r="E7" s="158" t="s">
        <v>1135</v>
      </c>
      <c r="F7" s="236">
        <v>13.3</v>
      </c>
      <c r="G7" s="628" t="s">
        <v>1136</v>
      </c>
      <c r="H7" s="640" t="s">
        <v>1137</v>
      </c>
      <c r="I7" s="158"/>
      <c r="J7" s="158"/>
      <c r="K7" s="158"/>
      <c r="L7" s="158"/>
      <c r="M7" s="207">
        <v>30</v>
      </c>
      <c r="N7" s="207">
        <v>51</v>
      </c>
      <c r="O7" s="207">
        <v>80</v>
      </c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60</v>
      </c>
      <c r="X7" s="162" t="s">
        <v>336</v>
      </c>
      <c r="Y7" s="162"/>
      <c r="Z7" s="162">
        <v>1018644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 t="s">
        <v>34</v>
      </c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30</v>
      </c>
      <c r="N9" s="164">
        <f>SUM(N3:N8)</f>
        <v>190</v>
      </c>
      <c r="O9" s="164">
        <f>SUM(O3:O8)</f>
        <v>210</v>
      </c>
      <c r="P9" s="164">
        <f>SUM(P3:P8)</f>
        <v>375</v>
      </c>
      <c r="Q9" s="164">
        <f>SUM(Q3:Q8)</f>
        <v>805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 ht="24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639" t="s">
        <v>1138</v>
      </c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420" priority="4" operator="containsText" text="Terminal 1">
      <formula>NOT(ISERROR(SEARCH("Terminal 1",Z9)))</formula>
    </cfRule>
    <cfRule type="containsText" dxfId="2419" priority="5" operator="containsText" text="OSCC">
      <formula>NOT(ISERROR(SEARCH("OSCC",Z9)))</formula>
    </cfRule>
    <cfRule type="containsText" dxfId="2418" priority="6" operator="containsText" text="GPC">
      <formula>NOT(ISERROR(SEARCH("GPC",Z9)))</formula>
    </cfRule>
    <cfRule type="containsText" dxfId="2417" priority="7" operator="containsText" text="Helsinki">
      <formula>NOT(ISERROR(SEARCH("Helsinki",Z9)))</formula>
    </cfRule>
  </conditionalFormatting>
  <conditionalFormatting sqref="W3:W8">
    <cfRule type="cellIs" dxfId="2416" priority="1" operator="equal">
      <formula>"LAST"</formula>
    </cfRule>
    <cfRule type="cellIs" dxfId="2415" priority="2" operator="equal">
      <formula>"FIRST"</formula>
    </cfRule>
    <cfRule type="cellIs" dxfId="2414" priority="3" operator="equal">
      <formula>"MIDDLE"</formula>
    </cfRule>
  </conditionalFormatting>
  <dataValidations count="2">
    <dataValidation type="list" showInputMessage="1" showErrorMessage="1" sqref="Z9" xr:uid="{49C0FC5C-6CC5-4364-9000-15627F5E7C7A}">
      <formula1>"GPC, OSCC, Terminal 1, Helsinki"</formula1>
    </dataValidation>
    <dataValidation type="list" allowBlank="1" showInputMessage="1" showErrorMessage="1" sqref="W3:W8" xr:uid="{656EC34E-806D-4F87-A694-41A794134633}">
      <formula1>"FIRST, MIDDLE, LAST"</formula1>
    </dataValidation>
  </dataValidations>
  <pageMargins left="0.7" right="0.7" top="0.75" bottom="0.75" header="0.3" footer="0.3"/>
  <legacy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1D45-7072-40C6-B0EE-445DB23A968E}">
  <sheetPr>
    <tabColor rgb="FF92D050"/>
  </sheetPr>
  <dimension ref="A1:AC29"/>
  <sheetViews>
    <sheetView workbookViewId="0">
      <selection activeCell="J7" sqref="J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42578125" customWidth="1"/>
    <col min="20" max="20" width="8.85546875" customWidth="1"/>
    <col min="21" max="22" width="8.42578125" customWidth="1"/>
    <col min="23" max="23" width="8.85546875" bestFit="1" customWidth="1"/>
    <col min="24" max="24" width="12.5703125" bestFit="1" customWidth="1"/>
    <col min="25" max="25" width="12.5703125" customWidth="1"/>
    <col min="26" max="26" width="10.28515625" bestFit="1" customWidth="1"/>
    <col min="27" max="27" width="12.42578125" customWidth="1"/>
    <col min="28" max="28" width="8.85546875" bestFit="1" customWidth="1"/>
    <col min="29" max="29" width="38.5703125" customWidth="1"/>
    <col min="30" max="32" width="9.140625" bestFit="1" customWidth="1"/>
    <col min="33" max="33" width="10.42578125" bestFit="1" customWidth="1"/>
  </cols>
  <sheetData>
    <row r="1" spans="1:29" ht="27">
      <c r="A1" s="730" t="s">
        <v>0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2</v>
      </c>
      <c r="S1" s="733"/>
      <c r="T1" s="733"/>
      <c r="U1" s="733"/>
      <c r="V1" s="733"/>
      <c r="W1" s="733"/>
      <c r="X1" s="733"/>
      <c r="Y1" s="733"/>
      <c r="Z1" s="733"/>
      <c r="AA1" s="521"/>
      <c r="AB1" s="521"/>
      <c r="AC1" s="520"/>
    </row>
    <row r="2" spans="1:29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2" t="s">
        <v>1139</v>
      </c>
      <c r="T2" s="517" t="s">
        <v>21</v>
      </c>
      <c r="U2" s="513" t="s">
        <v>22</v>
      </c>
      <c r="V2" s="512" t="s">
        <v>23</v>
      </c>
      <c r="W2" s="512" t="s">
        <v>24</v>
      </c>
      <c r="X2" s="512" t="s">
        <v>25</v>
      </c>
      <c r="Y2" s="512" t="s">
        <v>26</v>
      </c>
      <c r="Z2" s="512" t="s">
        <v>27</v>
      </c>
      <c r="AA2" s="512" t="s">
        <v>28</v>
      </c>
      <c r="AB2" s="512" t="s">
        <v>29</v>
      </c>
      <c r="AC2" s="512" t="s">
        <v>30</v>
      </c>
    </row>
    <row r="3" spans="1:29" ht="24">
      <c r="A3" s="158" t="s">
        <v>349</v>
      </c>
      <c r="B3" s="158" t="s">
        <v>66</v>
      </c>
      <c r="C3" s="158" t="s">
        <v>1140</v>
      </c>
      <c r="D3" s="158" t="s">
        <v>338</v>
      </c>
      <c r="E3" s="158" t="s">
        <v>1141</v>
      </c>
      <c r="F3" s="361">
        <v>13.3</v>
      </c>
      <c r="G3" s="628"/>
      <c r="H3" s="159"/>
      <c r="I3" s="158"/>
      <c r="J3" s="158"/>
      <c r="K3" s="158"/>
      <c r="L3" s="158"/>
      <c r="M3" s="158"/>
      <c r="N3" s="158"/>
      <c r="O3" s="158"/>
      <c r="P3" s="158">
        <v>240</v>
      </c>
      <c r="Q3" s="160">
        <f>SUM(I3:P3)</f>
        <v>240</v>
      </c>
      <c r="R3" s="514" t="s">
        <v>31</v>
      </c>
      <c r="S3" s="247">
        <v>117890</v>
      </c>
      <c r="T3" s="516" t="s">
        <v>32</v>
      </c>
      <c r="U3" s="515" t="b">
        <v>0</v>
      </c>
      <c r="V3" s="205" t="s">
        <v>653</v>
      </c>
      <c r="W3" s="162" t="s">
        <v>53</v>
      </c>
      <c r="X3" s="162"/>
      <c r="Y3" s="162" t="s">
        <v>673</v>
      </c>
      <c r="Z3" s="162"/>
      <c r="AA3" s="162">
        <v>1018589</v>
      </c>
      <c r="AB3" s="162"/>
      <c r="AC3" s="162"/>
    </row>
    <row r="4" spans="1:29" ht="24">
      <c r="A4" s="158" t="s">
        <v>349</v>
      </c>
      <c r="B4" s="158" t="s">
        <v>66</v>
      </c>
      <c r="C4" s="158" t="s">
        <v>1142</v>
      </c>
      <c r="D4" s="158" t="s">
        <v>338</v>
      </c>
      <c r="E4" s="158" t="s">
        <v>1141</v>
      </c>
      <c r="F4" s="361">
        <v>13.3</v>
      </c>
      <c r="G4" s="628"/>
      <c r="H4" s="159"/>
      <c r="I4" s="158"/>
      <c r="J4" s="158"/>
      <c r="K4" s="158"/>
      <c r="L4" s="158"/>
      <c r="M4" s="158"/>
      <c r="N4" s="158"/>
      <c r="O4" s="158"/>
      <c r="P4" s="158">
        <v>240</v>
      </c>
      <c r="Q4" s="160">
        <f>SUM(I4:P4)</f>
        <v>240</v>
      </c>
      <c r="R4" s="514" t="s">
        <v>31</v>
      </c>
      <c r="S4" s="247">
        <v>117891</v>
      </c>
      <c r="T4" s="516" t="s">
        <v>32</v>
      </c>
      <c r="U4" s="515" t="b">
        <v>0</v>
      </c>
      <c r="V4" s="205" t="s">
        <v>653</v>
      </c>
      <c r="W4" s="162" t="s">
        <v>53</v>
      </c>
      <c r="X4" s="162"/>
      <c r="Y4" s="162" t="s">
        <v>673</v>
      </c>
      <c r="Z4" s="162"/>
      <c r="AA4" s="162">
        <v>1018586</v>
      </c>
      <c r="AB4" s="162"/>
      <c r="AC4" s="162"/>
    </row>
    <row r="5" spans="1:29" ht="24">
      <c r="A5" s="158" t="s">
        <v>359</v>
      </c>
      <c r="B5" s="158" t="s">
        <v>360</v>
      </c>
      <c r="C5" s="158" t="s">
        <v>1143</v>
      </c>
      <c r="D5" s="158" t="s">
        <v>362</v>
      </c>
      <c r="E5" s="158" t="s">
        <v>1144</v>
      </c>
      <c r="F5" s="361">
        <v>17.399999999999999</v>
      </c>
      <c r="G5" s="628"/>
      <c r="H5" s="159"/>
      <c r="I5" s="158"/>
      <c r="J5" s="158"/>
      <c r="K5" s="158"/>
      <c r="L5" s="158"/>
      <c r="M5" s="158"/>
      <c r="N5" s="158"/>
      <c r="O5" s="158"/>
      <c r="P5" s="158">
        <v>54</v>
      </c>
      <c r="Q5" s="160">
        <f>SUM(I5:P5)</f>
        <v>54</v>
      </c>
      <c r="R5" s="559" t="s">
        <v>33</v>
      </c>
      <c r="S5" s="247">
        <v>117892</v>
      </c>
      <c r="T5" s="516" t="s">
        <v>32</v>
      </c>
      <c r="U5" s="515" t="b">
        <v>0</v>
      </c>
      <c r="V5" s="205" t="s">
        <v>653</v>
      </c>
      <c r="W5" s="162" t="s">
        <v>53</v>
      </c>
      <c r="X5" s="162"/>
      <c r="Y5" s="162" t="s">
        <v>673</v>
      </c>
      <c r="Z5" s="162"/>
      <c r="AA5" s="162">
        <v>1018590</v>
      </c>
      <c r="AB5" s="162"/>
      <c r="AC5" s="162"/>
    </row>
    <row r="6" spans="1:29" ht="24">
      <c r="A6" s="158" t="s">
        <v>349</v>
      </c>
      <c r="B6" s="158" t="s">
        <v>66</v>
      </c>
      <c r="C6" s="158" t="s">
        <v>1145</v>
      </c>
      <c r="D6" s="158" t="s">
        <v>338</v>
      </c>
      <c r="E6" s="158" t="s">
        <v>1141</v>
      </c>
      <c r="F6" s="361">
        <v>13.3</v>
      </c>
      <c r="G6" s="628"/>
      <c r="H6" s="159"/>
      <c r="I6" s="158"/>
      <c r="J6" s="158"/>
      <c r="K6" s="158"/>
      <c r="L6" s="158"/>
      <c r="M6" s="158"/>
      <c r="N6" s="158"/>
      <c r="O6" s="158"/>
      <c r="P6" s="158">
        <v>240</v>
      </c>
      <c r="Q6" s="160">
        <f>SUM(I6:P6)</f>
        <v>240</v>
      </c>
      <c r="R6" s="514" t="s">
        <v>31</v>
      </c>
      <c r="S6" s="247">
        <v>117923</v>
      </c>
      <c r="T6" s="516" t="s">
        <v>32</v>
      </c>
      <c r="U6" s="515" t="b">
        <v>0</v>
      </c>
      <c r="V6" s="205" t="s">
        <v>653</v>
      </c>
      <c r="W6" s="162" t="s">
        <v>53</v>
      </c>
      <c r="X6" s="162"/>
      <c r="Y6" s="162" t="s">
        <v>673</v>
      </c>
      <c r="Z6" s="162"/>
      <c r="AA6" s="162">
        <v>1018599</v>
      </c>
      <c r="AB6" s="162"/>
      <c r="AC6" s="162"/>
    </row>
    <row r="7" spans="1:29" ht="24">
      <c r="A7" s="158" t="s">
        <v>349</v>
      </c>
      <c r="B7" s="158" t="s">
        <v>66</v>
      </c>
      <c r="C7" s="158" t="s">
        <v>1146</v>
      </c>
      <c r="D7" s="158" t="s">
        <v>338</v>
      </c>
      <c r="E7" s="158" t="s">
        <v>1141</v>
      </c>
      <c r="F7" s="361">
        <v>13.3</v>
      </c>
      <c r="G7" s="628"/>
      <c r="H7" s="159"/>
      <c r="I7" s="158"/>
      <c r="J7" s="158"/>
      <c r="K7" s="158"/>
      <c r="L7" s="158"/>
      <c r="M7" s="158"/>
      <c r="N7" s="158"/>
      <c r="O7" s="158"/>
      <c r="P7" s="158">
        <v>54</v>
      </c>
      <c r="Q7" s="160">
        <f>SUM(I7:P7)</f>
        <v>54</v>
      </c>
      <c r="R7" s="514" t="s">
        <v>31</v>
      </c>
      <c r="S7" s="247">
        <v>117972</v>
      </c>
      <c r="T7" s="516" t="s">
        <v>32</v>
      </c>
      <c r="U7" s="515" t="b">
        <v>0</v>
      </c>
      <c r="V7" s="205" t="s">
        <v>653</v>
      </c>
      <c r="W7" s="162" t="s">
        <v>53</v>
      </c>
      <c r="X7" s="162"/>
      <c r="Y7" s="162" t="s">
        <v>673</v>
      </c>
      <c r="Z7" s="162"/>
      <c r="AA7" s="162" t="s">
        <v>1147</v>
      </c>
      <c r="AB7" s="162"/>
      <c r="AC7" s="162"/>
    </row>
    <row r="8" spans="1:29">
      <c r="A8" s="158"/>
      <c r="B8" s="158"/>
      <c r="C8" s="158"/>
      <c r="D8" s="158"/>
      <c r="E8" s="158"/>
      <c r="F8" s="236"/>
      <c r="G8" s="628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 t="s">
        <v>33</v>
      </c>
      <c r="S8" s="162"/>
      <c r="T8" s="162" t="s">
        <v>34</v>
      </c>
      <c r="U8" s="515" t="b">
        <v>0</v>
      </c>
      <c r="V8" s="162"/>
      <c r="W8" s="162"/>
      <c r="X8" s="162"/>
      <c r="Y8" s="162"/>
      <c r="Z8" s="162"/>
      <c r="AA8" s="162"/>
      <c r="AB8" s="162"/>
      <c r="AC8" s="162"/>
    </row>
    <row r="9" spans="1:29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 t="s">
        <v>33</v>
      </c>
      <c r="S9" s="162"/>
      <c r="T9" s="162" t="s">
        <v>34</v>
      </c>
      <c r="U9" s="515" t="b">
        <v>0</v>
      </c>
      <c r="V9" s="162"/>
      <c r="W9" s="162"/>
      <c r="X9" s="162"/>
      <c r="Y9" s="162"/>
      <c r="Z9" s="162"/>
      <c r="AA9" s="162"/>
      <c r="AB9" s="162"/>
      <c r="AC9" s="162"/>
    </row>
    <row r="10" spans="1:29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0</v>
      </c>
      <c r="O10" s="164">
        <f>SUM(O3:O9)</f>
        <v>0</v>
      </c>
      <c r="P10" s="164">
        <f>SUM(P3:P9)</f>
        <v>828</v>
      </c>
      <c r="Q10" s="164">
        <f>SUM(Q3:Q9)</f>
        <v>828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</row>
    <row r="11" spans="1:29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</row>
    <row r="12" spans="1:29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</row>
    <row r="13" spans="1:29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</row>
    <row r="14" spans="1:29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</row>
    <row r="15" spans="1:29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</row>
    <row r="16" spans="1:29" ht="27">
      <c r="A16" s="739" t="s">
        <v>42</v>
      </c>
      <c r="B16" s="730"/>
      <c r="C16" s="730"/>
      <c r="D16" s="730"/>
      <c r="E16" s="730"/>
      <c r="F16" s="740"/>
      <c r="G16" s="625"/>
      <c r="H16" s="79"/>
      <c r="I16" s="739" t="s">
        <v>43</v>
      </c>
      <c r="J16" s="730"/>
      <c r="K16" s="730"/>
      <c r="L16" s="730"/>
      <c r="M16" s="730"/>
      <c r="N16" s="730"/>
      <c r="O16" s="730"/>
      <c r="P16" s="730"/>
      <c r="Q16" s="740"/>
      <c r="R16" s="732" t="s">
        <v>2</v>
      </c>
      <c r="S16" s="733"/>
      <c r="T16" s="733"/>
      <c r="U16" s="733"/>
      <c r="V16" s="733"/>
      <c r="W16" s="733"/>
      <c r="X16" s="733"/>
      <c r="Y16" s="733"/>
      <c r="Z16" s="733"/>
      <c r="AA16" s="519"/>
      <c r="AB16" s="519"/>
      <c r="AC16" s="518"/>
    </row>
    <row r="17" spans="1:29" ht="24">
      <c r="A17" s="154" t="s">
        <v>3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8</v>
      </c>
      <c r="G17" s="154"/>
      <c r="H17" s="155" t="s">
        <v>10</v>
      </c>
      <c r="I17" s="156" t="s">
        <v>11</v>
      </c>
      <c r="J17" s="156" t="s">
        <v>12</v>
      </c>
      <c r="K17" s="156" t="s">
        <v>13</v>
      </c>
      <c r="L17" s="156" t="s">
        <v>14</v>
      </c>
      <c r="M17" s="156" t="s">
        <v>15</v>
      </c>
      <c r="N17" s="156" t="s">
        <v>16</v>
      </c>
      <c r="O17" s="156" t="s">
        <v>17</v>
      </c>
      <c r="P17" s="157" t="s">
        <v>44</v>
      </c>
      <c r="Q17" s="154" t="s">
        <v>19</v>
      </c>
      <c r="R17" s="517" t="s">
        <v>20</v>
      </c>
      <c r="S17" s="517"/>
      <c r="T17" s="517" t="s">
        <v>21</v>
      </c>
      <c r="U17" s="513" t="s">
        <v>22</v>
      </c>
      <c r="V17" s="517" t="s">
        <v>23</v>
      </c>
      <c r="W17" s="517" t="s">
        <v>24</v>
      </c>
      <c r="X17" s="512" t="s">
        <v>25</v>
      </c>
      <c r="Y17" s="512" t="s">
        <v>26</v>
      </c>
      <c r="Z17" s="517" t="s">
        <v>27</v>
      </c>
      <c r="AA17" s="517" t="s">
        <v>28</v>
      </c>
      <c r="AB17" s="517" t="s">
        <v>29</v>
      </c>
      <c r="AC17" s="517" t="s">
        <v>30</v>
      </c>
    </row>
    <row r="18" spans="1:29">
      <c r="A18" s="158"/>
      <c r="B18" s="158"/>
      <c r="C18" s="158"/>
      <c r="D18" s="158" t="s">
        <v>45</v>
      </c>
      <c r="E18" s="158"/>
      <c r="F18" s="158"/>
      <c r="G18" s="158"/>
      <c r="H18" s="159"/>
      <c r="I18" s="158"/>
      <c r="J18" s="158"/>
      <c r="K18" s="158"/>
      <c r="L18" s="158"/>
      <c r="M18" s="158"/>
      <c r="N18" s="158"/>
      <c r="O18" s="158"/>
      <c r="P18" s="158"/>
      <c r="Q18" s="160">
        <f>SUM(I18:P18)</f>
        <v>0</v>
      </c>
      <c r="R18" s="514" t="s">
        <v>31</v>
      </c>
      <c r="S18" s="514"/>
      <c r="T18" s="516" t="s">
        <v>32</v>
      </c>
      <c r="U18" s="515" t="b">
        <v>0</v>
      </c>
      <c r="V18" s="162"/>
      <c r="W18" s="162"/>
      <c r="X18" s="162"/>
      <c r="Y18" s="162"/>
      <c r="Z18" s="162"/>
      <c r="AA18" s="162"/>
      <c r="AB18" s="162"/>
      <c r="AC18" s="162"/>
    </row>
    <row r="19" spans="1:29">
      <c r="A19" s="158"/>
      <c r="B19" s="158"/>
      <c r="C19" s="158"/>
      <c r="D19" s="158"/>
      <c r="E19" s="158"/>
      <c r="F19" s="158"/>
      <c r="G19" s="158"/>
      <c r="H19" s="159"/>
      <c r="I19" s="158"/>
      <c r="J19" s="158"/>
      <c r="K19" s="158"/>
      <c r="L19" s="158"/>
      <c r="M19" s="158"/>
      <c r="N19" s="158"/>
      <c r="O19" s="158"/>
      <c r="P19" s="158"/>
      <c r="Q19" s="160">
        <f>SUM(I19:P19)</f>
        <v>0</v>
      </c>
      <c r="R19" s="514" t="s">
        <v>31</v>
      </c>
      <c r="S19" s="514"/>
      <c r="T19" s="516" t="s">
        <v>32</v>
      </c>
      <c r="U19" s="515" t="b">
        <v>0</v>
      </c>
      <c r="V19" s="162"/>
      <c r="W19" s="162"/>
      <c r="X19" s="162"/>
      <c r="Y19" s="162"/>
      <c r="Z19" s="162"/>
      <c r="AA19" s="162"/>
      <c r="AB19" s="162"/>
      <c r="AC19" s="162"/>
    </row>
    <row r="20" spans="1:29">
      <c r="A20" s="158"/>
      <c r="B20" s="158"/>
      <c r="C20" s="158"/>
      <c r="D20" s="158"/>
      <c r="E20" s="158"/>
      <c r="F20" s="158"/>
      <c r="G20" s="158"/>
      <c r="H20" s="159"/>
      <c r="I20" s="158"/>
      <c r="J20" s="158"/>
      <c r="K20" s="158"/>
      <c r="L20" s="158"/>
      <c r="M20" s="158"/>
      <c r="N20" s="158"/>
      <c r="O20" s="158"/>
      <c r="P20" s="158"/>
      <c r="Q20" s="160">
        <f>SUM(I20:P20)</f>
        <v>0</v>
      </c>
      <c r="R20" s="162" t="s">
        <v>33</v>
      </c>
      <c r="S20" s="162"/>
      <c r="T20" s="516" t="s">
        <v>32</v>
      </c>
      <c r="U20" s="515" t="b">
        <v>0</v>
      </c>
      <c r="V20" s="162"/>
      <c r="W20" s="162"/>
      <c r="X20" s="162"/>
      <c r="Y20" s="162"/>
      <c r="Z20" s="162"/>
      <c r="AA20" s="162"/>
      <c r="AB20" s="162"/>
      <c r="AC20" s="162"/>
    </row>
    <row r="21" spans="1:29">
      <c r="A21" s="158"/>
      <c r="B21" s="158"/>
      <c r="C21" s="158"/>
      <c r="D21" s="158"/>
      <c r="E21" s="158"/>
      <c r="F21" s="158"/>
      <c r="G21" s="158"/>
      <c r="H21" s="159"/>
      <c r="I21" s="158"/>
      <c r="J21" s="158"/>
      <c r="K21" s="158"/>
      <c r="L21" s="158"/>
      <c r="M21" s="158"/>
      <c r="N21" s="158"/>
      <c r="O21" s="158"/>
      <c r="P21" s="158"/>
      <c r="Q21" s="160">
        <f>SUM(I21:P21)</f>
        <v>0</v>
      </c>
      <c r="R21" s="162" t="s">
        <v>33</v>
      </c>
      <c r="S21" s="162"/>
      <c r="T21" s="516" t="s">
        <v>32</v>
      </c>
      <c r="U21" s="515" t="b">
        <v>0</v>
      </c>
      <c r="V21" s="162"/>
      <c r="W21" s="162"/>
      <c r="X21" s="162"/>
      <c r="Y21" s="162"/>
      <c r="Z21" s="162"/>
      <c r="AA21" s="162"/>
      <c r="AB21" s="162"/>
      <c r="AC21" s="162"/>
    </row>
    <row r="22" spans="1:29">
      <c r="A22" s="158"/>
      <c r="B22" s="158"/>
      <c r="C22" s="158"/>
      <c r="D22" s="158"/>
      <c r="E22" s="158"/>
      <c r="F22" s="158"/>
      <c r="G22" s="158"/>
      <c r="H22" s="159"/>
      <c r="I22" s="158"/>
      <c r="J22" s="158"/>
      <c r="K22" s="158"/>
      <c r="L22" s="158"/>
      <c r="M22" s="158"/>
      <c r="N22" s="158"/>
      <c r="O22" s="158"/>
      <c r="P22" s="158"/>
      <c r="Q22" s="160">
        <f>SUM(I22:P22)</f>
        <v>0</v>
      </c>
      <c r="R22" s="162" t="s">
        <v>33</v>
      </c>
      <c r="S22" s="162"/>
      <c r="T22" s="516" t="s">
        <v>32</v>
      </c>
      <c r="U22" s="515" t="b">
        <v>0</v>
      </c>
      <c r="V22" s="162"/>
      <c r="W22" s="162"/>
      <c r="X22" s="162"/>
      <c r="Y22" s="162"/>
      <c r="Z22" s="162"/>
      <c r="AA22" s="162"/>
      <c r="AB22" s="162"/>
      <c r="AC22" s="162"/>
    </row>
    <row r="23" spans="1:29">
      <c r="A23" s="158"/>
      <c r="B23" s="158"/>
      <c r="C23" s="158"/>
      <c r="D23" s="158"/>
      <c r="E23" s="158"/>
      <c r="F23" s="158"/>
      <c r="G23" s="158"/>
      <c r="H23" s="159"/>
      <c r="I23" s="158"/>
      <c r="J23" s="158"/>
      <c r="K23" s="158"/>
      <c r="L23" s="158"/>
      <c r="M23" s="158"/>
      <c r="N23" s="158"/>
      <c r="O23" s="158"/>
      <c r="P23" s="158"/>
      <c r="Q23" s="160">
        <f>SUM(I23:P23)</f>
        <v>0</v>
      </c>
      <c r="R23" s="162" t="s">
        <v>33</v>
      </c>
      <c r="S23" s="162"/>
      <c r="T23" s="162" t="s">
        <v>34</v>
      </c>
      <c r="U23" s="515" t="b">
        <v>0</v>
      </c>
      <c r="V23" s="162"/>
      <c r="W23" s="162"/>
      <c r="X23" s="162"/>
      <c r="Y23" s="162"/>
      <c r="Z23" s="162"/>
      <c r="AA23" s="162"/>
      <c r="AB23" s="162"/>
      <c r="AC23" s="162"/>
    </row>
    <row r="24" spans="1:29">
      <c r="A24" s="158"/>
      <c r="B24" s="158"/>
      <c r="C24" s="158"/>
      <c r="D24" s="158"/>
      <c r="E24" s="158"/>
      <c r="F24" s="158"/>
      <c r="G24" s="158"/>
      <c r="H24" s="159"/>
      <c r="I24" s="158"/>
      <c r="J24" s="158"/>
      <c r="K24" s="158"/>
      <c r="L24" s="158"/>
      <c r="M24" s="158"/>
      <c r="N24" s="158"/>
      <c r="O24" s="158"/>
      <c r="P24" s="158"/>
      <c r="Q24" s="160">
        <f>SUM(I24:P24)</f>
        <v>0</v>
      </c>
      <c r="R24" s="162" t="s">
        <v>33</v>
      </c>
      <c r="S24" s="162"/>
      <c r="T24" s="162" t="s">
        <v>34</v>
      </c>
      <c r="U24" s="515" t="b">
        <v>0</v>
      </c>
      <c r="V24" s="162"/>
      <c r="W24" s="162"/>
      <c r="X24" s="162"/>
      <c r="Y24" s="162"/>
      <c r="Z24" s="162"/>
      <c r="AA24" s="162"/>
      <c r="AB24" s="162"/>
      <c r="AC24" s="162"/>
    </row>
    <row r="25" spans="1:29">
      <c r="A25" s="164" t="s">
        <v>19</v>
      </c>
      <c r="B25" s="165"/>
      <c r="C25" s="165"/>
      <c r="D25" s="165"/>
      <c r="E25" s="164"/>
      <c r="F25" s="165"/>
      <c r="G25" s="165"/>
      <c r="H25" s="165"/>
      <c r="I25" s="164">
        <f>SUM(I18:I24)</f>
        <v>0</v>
      </c>
      <c r="J25" s="164">
        <f>SUM(J18:J24)</f>
        <v>0</v>
      </c>
      <c r="K25" s="164">
        <f>SUM(K18:K24)</f>
        <v>0</v>
      </c>
      <c r="L25" s="164">
        <f>SUM(L18:L24)</f>
        <v>0</v>
      </c>
      <c r="M25" s="164">
        <f>SUM(M18:M24)</f>
        <v>0</v>
      </c>
      <c r="N25" s="164">
        <f>SUM(N18:N24)</f>
        <v>0</v>
      </c>
      <c r="O25" s="164">
        <f>SUM(O18:O24)</f>
        <v>0</v>
      </c>
      <c r="P25" s="164">
        <f>SUM(P18:P24)</f>
        <v>0</v>
      </c>
      <c r="Q25" s="164">
        <f>SUM(Q18:Q24)</f>
        <v>0</v>
      </c>
      <c r="R25" s="165"/>
      <c r="S25" s="165"/>
      <c r="T25" s="165"/>
      <c r="U25" s="165"/>
      <c r="V25" s="165"/>
      <c r="W25" s="162"/>
      <c r="X25" s="165"/>
      <c r="Y25" s="162"/>
      <c r="Z25" s="165"/>
      <c r="AA25" s="165"/>
      <c r="AB25" s="165"/>
      <c r="AC25" s="165"/>
    </row>
    <row r="26" spans="1:29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</row>
    <row r="27" spans="1:29">
      <c r="A27" s="240" t="s">
        <v>35</v>
      </c>
      <c r="B27" s="734" t="s">
        <v>36</v>
      </c>
      <c r="C27" s="734"/>
      <c r="D27" s="237"/>
      <c r="E27" s="735" t="s">
        <v>37</v>
      </c>
      <c r="F27" s="741"/>
      <c r="G27" s="741"/>
      <c r="H27" s="742"/>
      <c r="I27" s="742"/>
      <c r="J27" s="742"/>
      <c r="K27" s="742"/>
      <c r="L27" s="742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</row>
    <row r="28" spans="1:29">
      <c r="A28" s="241" t="s">
        <v>38</v>
      </c>
      <c r="B28" s="737" t="s">
        <v>39</v>
      </c>
      <c r="C28" s="737"/>
      <c r="D28" s="237"/>
      <c r="E28" s="735"/>
      <c r="F28" s="742"/>
      <c r="G28" s="742"/>
      <c r="H28" s="742"/>
      <c r="I28" s="742"/>
      <c r="J28" s="742"/>
      <c r="K28" s="742"/>
      <c r="L28" s="742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</row>
    <row r="29" spans="1:29">
      <c r="A29" s="242" t="s">
        <v>40</v>
      </c>
      <c r="B29" s="738"/>
      <c r="C29" s="738"/>
      <c r="D29" s="237"/>
      <c r="E29" s="735"/>
      <c r="F29" s="742"/>
      <c r="G29" s="742"/>
      <c r="H29" s="742"/>
      <c r="I29" s="742"/>
      <c r="J29" s="742"/>
      <c r="K29" s="742"/>
      <c r="L29" s="742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</row>
  </sheetData>
  <mergeCells count="16">
    <mergeCell ref="A16:F16"/>
    <mergeCell ref="I16:Q16"/>
    <mergeCell ref="R16:Z16"/>
    <mergeCell ref="B27:C27"/>
    <mergeCell ref="E27:E29"/>
    <mergeCell ref="F27:L29"/>
    <mergeCell ref="B28:C28"/>
    <mergeCell ref="B29:C29"/>
    <mergeCell ref="A1:F1"/>
    <mergeCell ref="I1:Q1"/>
    <mergeCell ref="R1:Z1"/>
    <mergeCell ref="B12:C12"/>
    <mergeCell ref="E12:E14"/>
    <mergeCell ref="F12:L14"/>
    <mergeCell ref="B13:C13"/>
    <mergeCell ref="B14:C14"/>
  </mergeCells>
  <conditionalFormatting sqref="AA25 AA10">
    <cfRule type="containsText" dxfId="2413" priority="7" operator="containsText" text="Terminal 1">
      <formula>NOT(ISERROR(SEARCH("Terminal 1",AA10)))</formula>
    </cfRule>
    <cfRule type="containsText" dxfId="2412" priority="8" operator="containsText" text="OSCC">
      <formula>NOT(ISERROR(SEARCH("OSCC",AA10)))</formula>
    </cfRule>
    <cfRule type="containsText" dxfId="2411" priority="9" operator="containsText" text="GPC">
      <formula>NOT(ISERROR(SEARCH("GPC",AA10)))</formula>
    </cfRule>
    <cfRule type="containsText" dxfId="2410" priority="10" operator="containsText" text="Helsinki">
      <formula>NOT(ISERROR(SEARCH("Helsinki",AA10)))</formula>
    </cfRule>
  </conditionalFormatting>
  <conditionalFormatting sqref="X3:X9">
    <cfRule type="cellIs" dxfId="2409" priority="4" operator="equal">
      <formula>"LAST"</formula>
    </cfRule>
    <cfRule type="cellIs" dxfId="2408" priority="5" operator="equal">
      <formula>"FIRST"</formula>
    </cfRule>
    <cfRule type="cellIs" dxfId="2407" priority="6" operator="equal">
      <formula>"MIDDLE"</formula>
    </cfRule>
  </conditionalFormatting>
  <conditionalFormatting sqref="X18:X24">
    <cfRule type="cellIs" dxfId="2406" priority="1" operator="equal">
      <formula>"LAST"</formula>
    </cfRule>
    <cfRule type="cellIs" dxfId="2405" priority="2" operator="equal">
      <formula>"FIRST"</formula>
    </cfRule>
    <cfRule type="cellIs" dxfId="2404" priority="3" operator="equal">
      <formula>"MIDDLE"</formula>
    </cfRule>
  </conditionalFormatting>
  <dataValidations count="2">
    <dataValidation type="list" allowBlank="1" showInputMessage="1" showErrorMessage="1" sqref="X18:X24 X3:X9" xr:uid="{A0CCE9B2-D877-4FE4-BEC1-DD2482C7E43F}">
      <formula1>"FIRST, MIDDLE, LAST"</formula1>
    </dataValidation>
    <dataValidation type="list" showInputMessage="1" showErrorMessage="1" sqref="AA10 AA25" xr:uid="{20A2E083-5E2D-4AB2-B196-2DD74C6AB393}">
      <formula1>"GPC, OSCC, Terminal 1, Helsinki"</formula1>
    </dataValidation>
  </dataValidation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5906-73AA-4B39-87B5-0C8F04F0B52F}">
  <sheetPr>
    <tabColor rgb="FFFFFF00"/>
  </sheetPr>
  <dimension ref="A1:AB32"/>
  <sheetViews>
    <sheetView workbookViewId="0">
      <selection activeCell="C3" sqref="C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0.7109375" customWidth="1"/>
    <col min="8" max="8" width="8.42578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1148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271</v>
      </c>
      <c r="B3" s="158" t="s">
        <v>208</v>
      </c>
      <c r="C3" s="207" t="s">
        <v>1149</v>
      </c>
      <c r="D3" s="158" t="s">
        <v>1150</v>
      </c>
      <c r="E3" s="158" t="s">
        <v>1151</v>
      </c>
      <c r="F3" s="236">
        <v>13.1</v>
      </c>
      <c r="G3" s="628">
        <v>117964</v>
      </c>
      <c r="H3" s="159" t="s">
        <v>251</v>
      </c>
      <c r="I3" s="638"/>
      <c r="J3" s="158"/>
      <c r="K3" s="158"/>
      <c r="L3" s="158"/>
      <c r="M3" s="158"/>
      <c r="N3" s="158"/>
      <c r="O3" s="207">
        <v>27</v>
      </c>
      <c r="P3" s="207">
        <v>81</v>
      </c>
      <c r="Q3" s="160">
        <f>SUM(I3:P3)</f>
        <v>108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 t="s">
        <v>654</v>
      </c>
      <c r="X3" s="162"/>
      <c r="Y3" s="162"/>
      <c r="Z3" s="162">
        <v>1018610</v>
      </c>
      <c r="AA3" s="162"/>
      <c r="AB3" s="162"/>
    </row>
    <row r="4" spans="1:28">
      <c r="A4" s="158" t="s">
        <v>48</v>
      </c>
      <c r="B4" s="158" t="s">
        <v>66</v>
      </c>
      <c r="C4" s="207" t="s">
        <v>1152</v>
      </c>
      <c r="D4" s="158" t="s">
        <v>1153</v>
      </c>
      <c r="E4" s="158" t="s">
        <v>1154</v>
      </c>
      <c r="F4" s="236">
        <v>14.4</v>
      </c>
      <c r="G4" s="628">
        <v>117965</v>
      </c>
      <c r="H4" s="159" t="s">
        <v>251</v>
      </c>
      <c r="I4" s="638"/>
      <c r="J4" s="158"/>
      <c r="K4" s="158"/>
      <c r="L4" s="158"/>
      <c r="M4" s="158"/>
      <c r="N4" s="158"/>
      <c r="O4" s="207">
        <v>27</v>
      </c>
      <c r="P4" s="207">
        <v>81</v>
      </c>
      <c r="Q4" s="160">
        <f>SUM(I4:P4)</f>
        <v>108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654</v>
      </c>
      <c r="X4" s="162"/>
      <c r="Y4" s="162"/>
      <c r="Z4" s="162">
        <v>1018611</v>
      </c>
      <c r="AA4" s="162"/>
      <c r="AB4" s="162"/>
    </row>
    <row r="5" spans="1:28">
      <c r="A5" s="158" t="s">
        <v>283</v>
      </c>
      <c r="B5" s="158" t="s">
        <v>192</v>
      </c>
      <c r="C5" s="207" t="s">
        <v>1155</v>
      </c>
      <c r="D5" s="158" t="s">
        <v>747</v>
      </c>
      <c r="E5" s="158" t="s">
        <v>1156</v>
      </c>
      <c r="F5" s="236">
        <v>9.6999999999999993</v>
      </c>
      <c r="G5" s="628">
        <v>117966</v>
      </c>
      <c r="H5" s="159" t="s">
        <v>925</v>
      </c>
      <c r="I5" s="158"/>
      <c r="J5" s="158"/>
      <c r="K5" s="158"/>
      <c r="L5" s="158"/>
      <c r="M5" s="158"/>
      <c r="N5" s="207">
        <v>12</v>
      </c>
      <c r="O5" s="207">
        <v>149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60</v>
      </c>
      <c r="X5" s="162"/>
      <c r="Y5" s="162"/>
      <c r="Z5" s="162">
        <v>1018612</v>
      </c>
      <c r="AA5" s="162"/>
      <c r="AB5" s="162"/>
    </row>
    <row r="6" spans="1:28" ht="36">
      <c r="A6" s="158" t="s">
        <v>984</v>
      </c>
      <c r="B6" s="158" t="s">
        <v>985</v>
      </c>
      <c r="C6" s="207" t="s">
        <v>1157</v>
      </c>
      <c r="D6" s="158" t="s">
        <v>987</v>
      </c>
      <c r="E6" s="158" t="s">
        <v>1158</v>
      </c>
      <c r="F6" s="236">
        <v>27</v>
      </c>
      <c r="G6" s="628">
        <v>117950</v>
      </c>
      <c r="H6" s="159" t="s">
        <v>560</v>
      </c>
      <c r="I6" s="158"/>
      <c r="J6" s="158"/>
      <c r="K6" s="158"/>
      <c r="L6" s="158"/>
      <c r="M6" s="158"/>
      <c r="N6" s="207">
        <v>54</v>
      </c>
      <c r="O6" s="158"/>
      <c r="P6" s="158"/>
      <c r="Q6" s="160">
        <f>SUM(I6:P6)</f>
        <v>54</v>
      </c>
      <c r="R6" s="162" t="s">
        <v>33</v>
      </c>
      <c r="S6" s="162" t="s">
        <v>34</v>
      </c>
      <c r="T6" s="515" t="b">
        <v>0</v>
      </c>
      <c r="U6" s="205" t="s">
        <v>946</v>
      </c>
      <c r="V6" s="162" t="s">
        <v>213</v>
      </c>
      <c r="W6" s="162" t="s">
        <v>54</v>
      </c>
      <c r="X6" s="162"/>
      <c r="Y6" s="162"/>
      <c r="Z6" s="162">
        <v>1018598</v>
      </c>
      <c r="AA6" s="307" t="s">
        <v>990</v>
      </c>
      <c r="AB6" s="162"/>
    </row>
    <row r="7" spans="1:28">
      <c r="A7" s="158" t="s">
        <v>134</v>
      </c>
      <c r="B7" s="158" t="s">
        <v>135</v>
      </c>
      <c r="C7" s="207" t="s">
        <v>1159</v>
      </c>
      <c r="D7" s="158" t="s">
        <v>137</v>
      </c>
      <c r="E7" s="158" t="s">
        <v>1160</v>
      </c>
      <c r="F7" s="236">
        <v>16.8</v>
      </c>
      <c r="G7" s="628">
        <v>117977</v>
      </c>
      <c r="H7" s="159" t="s">
        <v>251</v>
      </c>
      <c r="I7" s="638"/>
      <c r="J7" s="158"/>
      <c r="K7" s="158"/>
      <c r="L7" s="158"/>
      <c r="M7" s="158"/>
      <c r="N7" s="158"/>
      <c r="O7" s="207">
        <v>27</v>
      </c>
      <c r="P7" s="207">
        <v>81</v>
      </c>
      <c r="Q7" s="160">
        <f>SUM(I7:P7)</f>
        <v>108</v>
      </c>
      <c r="R7" s="162" t="s">
        <v>33</v>
      </c>
      <c r="S7" s="162" t="s">
        <v>34</v>
      </c>
      <c r="T7" s="515" t="b">
        <v>0</v>
      </c>
      <c r="U7" s="205" t="s">
        <v>653</v>
      </c>
      <c r="V7" s="162" t="s">
        <v>53</v>
      </c>
      <c r="W7" s="162" t="s">
        <v>654</v>
      </c>
      <c r="X7" s="162"/>
      <c r="Y7" s="162"/>
      <c r="Z7" s="162">
        <v>1018613</v>
      </c>
      <c r="AA7" s="162"/>
      <c r="AB7" s="162"/>
    </row>
    <row r="8" spans="1:28">
      <c r="A8" s="158" t="s">
        <v>63</v>
      </c>
      <c r="B8" s="158" t="s">
        <v>1161</v>
      </c>
      <c r="C8" s="207" t="s">
        <v>1162</v>
      </c>
      <c r="D8" s="158" t="s">
        <v>1163</v>
      </c>
      <c r="E8" s="158" t="s">
        <v>1164</v>
      </c>
      <c r="F8" s="236">
        <v>11</v>
      </c>
      <c r="G8" s="628">
        <v>117967</v>
      </c>
      <c r="H8" s="159" t="s">
        <v>251</v>
      </c>
      <c r="I8" s="638"/>
      <c r="J8" s="158"/>
      <c r="K8" s="158"/>
      <c r="L8" s="158"/>
      <c r="M8" s="158"/>
      <c r="N8" s="158"/>
      <c r="O8" s="207">
        <v>27</v>
      </c>
      <c r="P8" s="217">
        <v>134</v>
      </c>
      <c r="Q8" s="160">
        <f>SUM(I8:P8)</f>
        <v>161</v>
      </c>
      <c r="R8" s="514" t="s">
        <v>31</v>
      </c>
      <c r="S8" s="516" t="s">
        <v>32</v>
      </c>
      <c r="T8" s="515" t="b">
        <v>0</v>
      </c>
      <c r="U8" s="205" t="s">
        <v>653</v>
      </c>
      <c r="V8" s="162" t="s">
        <v>59</v>
      </c>
      <c r="W8" s="162" t="s">
        <v>60</v>
      </c>
      <c r="X8" s="162"/>
      <c r="Y8" s="162"/>
      <c r="Z8" s="162">
        <v>1018614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0</v>
      </c>
      <c r="N9" s="164">
        <f>SUM(N3:N8)</f>
        <v>66</v>
      </c>
      <c r="O9" s="164">
        <f>SUM(O3:O8)</f>
        <v>257</v>
      </c>
      <c r="P9" s="164">
        <f>SUM(P3:P8)</f>
        <v>377</v>
      </c>
      <c r="Q9" s="164">
        <f>SUM(Q3:Q8)</f>
        <v>700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1165</v>
      </c>
      <c r="B11" s="734"/>
      <c r="C11" s="734"/>
      <c r="D11" s="237"/>
      <c r="E11" s="735" t="s">
        <v>37</v>
      </c>
      <c r="F11" s="757" t="s">
        <v>1166</v>
      </c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/>
      <c r="B12" s="737"/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/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</row>
    <row r="14" spans="1:28" ht="19.5" customHeight="1">
      <c r="A14" s="223"/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6" spans="1:28">
      <c r="C16" s="158" t="s">
        <v>1167</v>
      </c>
      <c r="E16" s="158" t="s">
        <v>1168</v>
      </c>
    </row>
    <row r="18" spans="1:28" ht="27">
      <c r="A18" s="763" t="s">
        <v>289</v>
      </c>
      <c r="B18" s="763"/>
      <c r="C18" s="763"/>
      <c r="D18" s="763"/>
      <c r="E18" s="763"/>
      <c r="F18" s="764"/>
      <c r="G18" s="631"/>
      <c r="H18" s="632"/>
      <c r="I18" s="763" t="s">
        <v>1</v>
      </c>
      <c r="J18" s="763"/>
      <c r="K18" s="763"/>
      <c r="L18" s="763"/>
      <c r="M18" s="763"/>
      <c r="N18" s="763"/>
      <c r="O18" s="763"/>
      <c r="P18" s="763"/>
      <c r="Q18" s="764"/>
      <c r="R18" s="732" t="s">
        <v>2</v>
      </c>
      <c r="S18" s="733"/>
      <c r="T18" s="733"/>
      <c r="U18" s="733"/>
      <c r="V18" s="733"/>
      <c r="W18" s="733"/>
      <c r="X18" s="733"/>
      <c r="Y18" s="733"/>
      <c r="Z18" s="521"/>
      <c r="AA18" s="521"/>
      <c r="AB18" s="520"/>
    </row>
    <row r="19" spans="1:28" ht="24">
      <c r="A19" s="478" t="s">
        <v>3</v>
      </c>
      <c r="B19" s="478" t="s">
        <v>4</v>
      </c>
      <c r="C19" s="478" t="s">
        <v>5</v>
      </c>
      <c r="D19" s="478" t="s">
        <v>6</v>
      </c>
      <c r="E19" s="478" t="s">
        <v>7</v>
      </c>
      <c r="F19" s="478" t="s">
        <v>8</v>
      </c>
      <c r="G19" s="633" t="s">
        <v>9</v>
      </c>
      <c r="H19" s="634" t="s">
        <v>10</v>
      </c>
      <c r="I19" s="635" t="s">
        <v>11</v>
      </c>
      <c r="J19" s="635" t="s">
        <v>12</v>
      </c>
      <c r="K19" s="635" t="s">
        <v>13</v>
      </c>
      <c r="L19" s="635" t="s">
        <v>14</v>
      </c>
      <c r="M19" s="635" t="s">
        <v>15</v>
      </c>
      <c r="N19" s="635" t="s">
        <v>16</v>
      </c>
      <c r="O19" s="635" t="s">
        <v>17</v>
      </c>
      <c r="P19" s="636" t="s">
        <v>44</v>
      </c>
      <c r="Q19" s="478" t="s">
        <v>19</v>
      </c>
      <c r="R19" s="512" t="s">
        <v>20</v>
      </c>
      <c r="S19" s="517" t="s">
        <v>21</v>
      </c>
      <c r="T19" s="513" t="s">
        <v>22</v>
      </c>
      <c r="U19" s="512" t="s">
        <v>23</v>
      </c>
      <c r="V19" s="512" t="s">
        <v>24</v>
      </c>
      <c r="W19" s="512" t="s">
        <v>25</v>
      </c>
      <c r="X19" s="512" t="s">
        <v>26</v>
      </c>
      <c r="Y19" s="512" t="s">
        <v>27</v>
      </c>
      <c r="Z19" s="512" t="s">
        <v>28</v>
      </c>
      <c r="AA19" s="512" t="s">
        <v>29</v>
      </c>
      <c r="AB19" s="512" t="s">
        <v>30</v>
      </c>
    </row>
    <row r="20" spans="1:28">
      <c r="A20" s="245"/>
      <c r="B20" s="245"/>
      <c r="C20" s="245"/>
      <c r="D20" s="245"/>
      <c r="E20" s="245"/>
      <c r="F20" s="306"/>
      <c r="G20" s="306"/>
      <c r="H20" s="246"/>
      <c r="I20" s="245"/>
      <c r="J20" s="245"/>
      <c r="K20" s="245"/>
      <c r="L20" s="245"/>
      <c r="M20" s="245"/>
      <c r="N20" s="245"/>
      <c r="O20" s="245"/>
      <c r="P20" s="245"/>
      <c r="Q20" s="272">
        <f>SUM(I20:P20)</f>
        <v>0</v>
      </c>
      <c r="R20" s="162" t="s">
        <v>33</v>
      </c>
      <c r="S20" s="162" t="s">
        <v>34</v>
      </c>
      <c r="T20" s="515" t="b">
        <v>0</v>
      </c>
      <c r="U20" s="162"/>
      <c r="V20" s="162"/>
      <c r="W20" s="162"/>
      <c r="X20" s="162"/>
      <c r="Y20" s="162"/>
      <c r="Z20" s="162"/>
      <c r="AA20" s="162"/>
      <c r="AB20" s="162"/>
    </row>
    <row r="21" spans="1:28" ht="24">
      <c r="A21" s="245" t="s">
        <v>1169</v>
      </c>
      <c r="B21" s="245" t="s">
        <v>985</v>
      </c>
      <c r="C21" s="245" t="s">
        <v>1170</v>
      </c>
      <c r="D21" s="245" t="s">
        <v>987</v>
      </c>
      <c r="E21" s="245" t="s">
        <v>1158</v>
      </c>
      <c r="F21" s="306">
        <v>27</v>
      </c>
      <c r="G21" s="306"/>
      <c r="H21" s="246"/>
      <c r="I21" s="245"/>
      <c r="J21" s="245"/>
      <c r="K21" s="245"/>
      <c r="L21" s="245"/>
      <c r="M21" s="245">
        <v>54</v>
      </c>
      <c r="N21" s="245"/>
      <c r="O21" s="245"/>
      <c r="P21" s="245"/>
      <c r="Q21" s="272">
        <f>SUM(I21:P21)</f>
        <v>54</v>
      </c>
      <c r="R21" s="162" t="s">
        <v>33</v>
      </c>
      <c r="S21" s="162" t="s">
        <v>34</v>
      </c>
      <c r="T21" s="515" t="b">
        <v>0</v>
      </c>
      <c r="U21" s="205" t="s">
        <v>946</v>
      </c>
      <c r="V21" s="162" t="s">
        <v>213</v>
      </c>
      <c r="W21" s="162" t="s">
        <v>54</v>
      </c>
      <c r="X21" s="162"/>
      <c r="Y21" s="162"/>
      <c r="Z21" s="162"/>
      <c r="AA21" s="162"/>
      <c r="AB21" s="162"/>
    </row>
    <row r="22" spans="1:28">
      <c r="A22" s="245"/>
      <c r="B22" s="245" t="s">
        <v>208</v>
      </c>
      <c r="C22" s="245" t="s">
        <v>1171</v>
      </c>
      <c r="D22" s="245" t="s">
        <v>1150</v>
      </c>
      <c r="E22" s="245" t="s">
        <v>1151</v>
      </c>
      <c r="F22" s="306">
        <v>11.8</v>
      </c>
      <c r="G22" s="306"/>
      <c r="H22" s="246"/>
      <c r="I22" s="245"/>
      <c r="J22" s="245"/>
      <c r="K22" s="245"/>
      <c r="L22" s="245"/>
      <c r="M22" s="245"/>
      <c r="N22" s="245">
        <v>81</v>
      </c>
      <c r="O22" s="245"/>
      <c r="P22" s="245"/>
      <c r="Q22" s="272">
        <f>SUM(I22:P22)</f>
        <v>81</v>
      </c>
      <c r="R22" s="162" t="s">
        <v>33</v>
      </c>
      <c r="S22" s="162" t="s">
        <v>34</v>
      </c>
      <c r="T22" s="515" t="b">
        <v>0</v>
      </c>
      <c r="U22" s="205" t="s">
        <v>653</v>
      </c>
      <c r="V22" s="162" t="s">
        <v>53</v>
      </c>
      <c r="W22" s="162" t="s">
        <v>60</v>
      </c>
      <c r="X22" s="162"/>
      <c r="Y22" s="162"/>
      <c r="Z22" s="162"/>
      <c r="AA22" s="162"/>
      <c r="AB22" s="162"/>
    </row>
    <row r="23" spans="1:28">
      <c r="A23" s="245"/>
      <c r="B23" s="245" t="s">
        <v>66</v>
      </c>
      <c r="C23" s="245" t="s">
        <v>1172</v>
      </c>
      <c r="D23" s="245" t="s">
        <v>1153</v>
      </c>
      <c r="E23" s="245" t="s">
        <v>1154</v>
      </c>
      <c r="F23" s="306">
        <v>12.9</v>
      </c>
      <c r="G23" s="306"/>
      <c r="H23" s="246"/>
      <c r="I23" s="245"/>
      <c r="J23" s="245"/>
      <c r="K23" s="245"/>
      <c r="L23" s="245"/>
      <c r="M23" s="245"/>
      <c r="N23" s="245"/>
      <c r="O23" s="245"/>
      <c r="P23" s="245"/>
      <c r="Q23" s="272">
        <f>SUM(I23:P23)</f>
        <v>0</v>
      </c>
      <c r="R23" s="514" t="s">
        <v>31</v>
      </c>
      <c r="S23" s="516" t="s">
        <v>32</v>
      </c>
      <c r="T23" s="515" t="b">
        <v>0</v>
      </c>
      <c r="U23" s="205" t="s">
        <v>653</v>
      </c>
      <c r="V23" s="162" t="s">
        <v>53</v>
      </c>
      <c r="W23" s="162" t="s">
        <v>60</v>
      </c>
      <c r="X23" s="162"/>
      <c r="Y23" s="162"/>
      <c r="Z23" s="162"/>
      <c r="AA23" s="162"/>
      <c r="AB23" s="162"/>
    </row>
    <row r="24" spans="1:28">
      <c r="A24" s="245"/>
      <c r="B24" s="245" t="s">
        <v>66</v>
      </c>
      <c r="C24" s="245" t="s">
        <v>1173</v>
      </c>
      <c r="D24" s="245" t="s">
        <v>1153</v>
      </c>
      <c r="E24" s="245" t="s">
        <v>1154</v>
      </c>
      <c r="F24" s="306">
        <v>12.9</v>
      </c>
      <c r="G24" s="306"/>
      <c r="H24" s="246"/>
      <c r="I24" s="245"/>
      <c r="J24" s="245"/>
      <c r="K24" s="245"/>
      <c r="L24" s="245"/>
      <c r="M24" s="245"/>
      <c r="N24" s="245"/>
      <c r="O24" s="245"/>
      <c r="P24" s="245"/>
      <c r="Q24" s="272">
        <f>SUM(I24:P24)</f>
        <v>0</v>
      </c>
      <c r="R24" s="514" t="s">
        <v>31</v>
      </c>
      <c r="S24" s="516" t="s">
        <v>32</v>
      </c>
      <c r="T24" s="515" t="b">
        <v>0</v>
      </c>
      <c r="U24" s="205" t="s">
        <v>653</v>
      </c>
      <c r="V24" s="162" t="s">
        <v>53</v>
      </c>
      <c r="W24" s="162" t="s">
        <v>60</v>
      </c>
      <c r="X24" s="162"/>
      <c r="Y24" s="162"/>
      <c r="Z24" s="162"/>
      <c r="AA24" s="162"/>
      <c r="AB24" s="162"/>
    </row>
    <row r="25" spans="1:28">
      <c r="A25" s="245"/>
      <c r="B25" s="245" t="s">
        <v>66</v>
      </c>
      <c r="C25" s="245" t="s">
        <v>1174</v>
      </c>
      <c r="D25" s="245" t="s">
        <v>1153</v>
      </c>
      <c r="E25" s="245" t="s">
        <v>1154</v>
      </c>
      <c r="F25" s="306">
        <v>12.9</v>
      </c>
      <c r="G25" s="306"/>
      <c r="H25" s="246"/>
      <c r="I25" s="245"/>
      <c r="J25" s="245"/>
      <c r="K25" s="245"/>
      <c r="L25" s="245"/>
      <c r="M25" s="245"/>
      <c r="N25" s="245"/>
      <c r="O25" s="245"/>
      <c r="P25" s="245"/>
      <c r="Q25" s="272">
        <f>SUM(I25:P25)</f>
        <v>0</v>
      </c>
      <c r="R25" s="162" t="s">
        <v>33</v>
      </c>
      <c r="S25" s="162" t="s">
        <v>34</v>
      </c>
      <c r="T25" s="515" t="b">
        <v>0</v>
      </c>
      <c r="U25" s="205" t="s">
        <v>653</v>
      </c>
      <c r="V25" s="162" t="s">
        <v>53</v>
      </c>
      <c r="W25" s="162" t="s">
        <v>60</v>
      </c>
      <c r="X25" s="162"/>
      <c r="Y25" s="162"/>
      <c r="Z25" s="162"/>
      <c r="AA25" s="162"/>
      <c r="AB25" s="162"/>
    </row>
    <row r="26" spans="1:28">
      <c r="A26" s="245"/>
      <c r="B26" s="245"/>
      <c r="C26" s="245"/>
      <c r="D26" s="245"/>
      <c r="E26" s="245"/>
      <c r="F26" s="306"/>
      <c r="G26" s="306"/>
      <c r="H26" s="246"/>
      <c r="I26" s="245"/>
      <c r="J26" s="245"/>
      <c r="K26" s="245"/>
      <c r="L26" s="245"/>
      <c r="M26" s="245"/>
      <c r="N26" s="245"/>
      <c r="O26" s="245"/>
      <c r="P26" s="245"/>
      <c r="Q26" s="272">
        <f>SUM(I26:P26)</f>
        <v>0</v>
      </c>
      <c r="R26" s="162" t="s">
        <v>33</v>
      </c>
      <c r="S26" s="162" t="s">
        <v>34</v>
      </c>
      <c r="T26" s="515" t="b">
        <v>0</v>
      </c>
      <c r="U26" s="162"/>
      <c r="V26" s="162"/>
      <c r="W26" s="162"/>
      <c r="X26" s="162"/>
      <c r="Y26" s="162"/>
      <c r="Z26" s="162"/>
      <c r="AA26" s="162"/>
      <c r="AB26" s="162"/>
    </row>
    <row r="27" spans="1:28">
      <c r="A27" s="479" t="s">
        <v>19</v>
      </c>
      <c r="B27" s="480"/>
      <c r="C27" s="480"/>
      <c r="D27" s="480"/>
      <c r="E27" s="479"/>
      <c r="F27" s="480"/>
      <c r="G27" s="480"/>
      <c r="H27" s="480"/>
      <c r="I27" s="479">
        <f>SUM(I20:I26)</f>
        <v>0</v>
      </c>
      <c r="J27" s="479">
        <f>SUM(J20:J26)</f>
        <v>0</v>
      </c>
      <c r="K27" s="479">
        <f>SUM(K20:K26)</f>
        <v>0</v>
      </c>
      <c r="L27" s="479">
        <f>SUM(L20:L26)</f>
        <v>0</v>
      </c>
      <c r="M27" s="479">
        <f>SUM(M20:M26)</f>
        <v>54</v>
      </c>
      <c r="N27" s="479">
        <f>SUM(N20:N26)</f>
        <v>81</v>
      </c>
      <c r="O27" s="479">
        <f>SUM(O20:O26)</f>
        <v>0</v>
      </c>
      <c r="P27" s="479">
        <f>SUM(P20:P26)</f>
        <v>0</v>
      </c>
      <c r="Q27" s="479">
        <f>SUM(Q20:Q26)</f>
        <v>135</v>
      </c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</row>
    <row r="28" spans="1:28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</row>
    <row r="29" spans="1:28">
      <c r="A29" s="240"/>
      <c r="B29" s="734"/>
      <c r="C29" s="734"/>
      <c r="D29" s="237"/>
      <c r="E29" s="735" t="s">
        <v>37</v>
      </c>
      <c r="F29" s="736"/>
      <c r="G29" s="736"/>
      <c r="H29" s="736"/>
      <c r="I29" s="736"/>
      <c r="J29" s="736"/>
      <c r="K29" s="736"/>
      <c r="L29" s="736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1"/>
      <c r="B30" s="737"/>
      <c r="C30" s="737"/>
      <c r="D30" s="237"/>
      <c r="E30" s="735"/>
      <c r="F30" s="736"/>
      <c r="G30" s="736"/>
      <c r="H30" s="736"/>
      <c r="I30" s="736"/>
      <c r="J30" s="736"/>
      <c r="K30" s="736"/>
      <c r="L30" s="736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  <row r="31" spans="1:28">
      <c r="A31" s="242"/>
      <c r="B31" s="738"/>
      <c r="C31" s="738"/>
      <c r="D31" s="237"/>
      <c r="E31" s="735"/>
      <c r="F31" s="736"/>
      <c r="G31" s="736"/>
      <c r="H31" s="736"/>
      <c r="I31" s="736"/>
      <c r="J31" s="736"/>
      <c r="K31" s="736"/>
      <c r="L31" s="736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</row>
    <row r="32" spans="1:28">
      <c r="A32" s="223"/>
      <c r="B32" s="225"/>
      <c r="C32" s="224"/>
      <c r="D32" s="230"/>
      <c r="E32" s="226"/>
      <c r="F32" s="227"/>
      <c r="G32" s="227"/>
      <c r="H32" s="228"/>
      <c r="I32" s="229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</row>
  </sheetData>
  <mergeCells count="16">
    <mergeCell ref="A18:F18"/>
    <mergeCell ref="I18:Q18"/>
    <mergeCell ref="R18:Y18"/>
    <mergeCell ref="B29:C29"/>
    <mergeCell ref="E29:E31"/>
    <mergeCell ref="F29:L31"/>
    <mergeCell ref="B30:C30"/>
    <mergeCell ref="B31:C31"/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403" priority="11" operator="containsText" text="Terminal 1">
      <formula>NOT(ISERROR(SEARCH("Terminal 1",Z9)))</formula>
    </cfRule>
    <cfRule type="containsText" dxfId="2402" priority="12" operator="containsText" text="OSCC">
      <formula>NOT(ISERROR(SEARCH("OSCC",Z9)))</formula>
    </cfRule>
    <cfRule type="containsText" dxfId="2401" priority="13" operator="containsText" text="GPC">
      <formula>NOT(ISERROR(SEARCH("GPC",Z9)))</formula>
    </cfRule>
    <cfRule type="containsText" dxfId="2400" priority="14" operator="containsText" text="Helsinki">
      <formula>NOT(ISERROR(SEARCH("Helsinki",Z9)))</formula>
    </cfRule>
  </conditionalFormatting>
  <conditionalFormatting sqref="W3:W8">
    <cfRule type="cellIs" dxfId="2399" priority="8" operator="equal">
      <formula>"LAST"</formula>
    </cfRule>
    <cfRule type="cellIs" dxfId="2398" priority="9" operator="equal">
      <formula>"FIRST"</formula>
    </cfRule>
    <cfRule type="cellIs" dxfId="2397" priority="10" operator="equal">
      <formula>"MIDDLE"</formula>
    </cfRule>
  </conditionalFormatting>
  <conditionalFormatting sqref="Z27">
    <cfRule type="containsText" dxfId="2396" priority="4" operator="containsText" text="Terminal 1">
      <formula>NOT(ISERROR(SEARCH("Terminal 1",Z27)))</formula>
    </cfRule>
    <cfRule type="containsText" dxfId="2395" priority="5" operator="containsText" text="OSCC">
      <formula>NOT(ISERROR(SEARCH("OSCC",Z27)))</formula>
    </cfRule>
    <cfRule type="containsText" dxfId="2394" priority="6" operator="containsText" text="GPC">
      <formula>NOT(ISERROR(SEARCH("GPC",Z27)))</formula>
    </cfRule>
    <cfRule type="containsText" dxfId="2393" priority="7" operator="containsText" text="Helsinki">
      <formula>NOT(ISERROR(SEARCH("Helsinki",Z27)))</formula>
    </cfRule>
  </conditionalFormatting>
  <conditionalFormatting sqref="W20:W26">
    <cfRule type="cellIs" dxfId="2392" priority="1" operator="equal">
      <formula>"LAST"</formula>
    </cfRule>
    <cfRule type="cellIs" dxfId="2391" priority="2" operator="equal">
      <formula>"FIRST"</formula>
    </cfRule>
    <cfRule type="cellIs" dxfId="2390" priority="3" operator="equal">
      <formula>"MIDDLE"</formula>
    </cfRule>
  </conditionalFormatting>
  <dataValidations count="2">
    <dataValidation type="list" showInputMessage="1" showErrorMessage="1" sqref="Z9 Z27" xr:uid="{8AA7A515-ED0C-4236-B643-A205B336AA29}">
      <formula1>"GPC, OSCC, Terminal 1, Helsinki"</formula1>
    </dataValidation>
    <dataValidation type="list" allowBlank="1" showInputMessage="1" showErrorMessage="1" sqref="W20:W26 W3:W8" xr:uid="{4A5D61DB-A4AE-4F64-AAA7-0317F2F84E87}">
      <formula1>"FIRST, MIDDLE, LAST"</formula1>
    </dataValidation>
  </dataValidation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5F6D-40F6-4CCD-9B56-A2123C90248C}">
  <sheetPr>
    <tabColor rgb="FFFFFF00"/>
  </sheetPr>
  <dimension ref="A1:AB15"/>
  <sheetViews>
    <sheetView workbookViewId="0">
      <selection activeCell="E25" sqref="E2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3.285156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1175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588</v>
      </c>
      <c r="B3" s="158" t="s">
        <v>192</v>
      </c>
      <c r="C3" s="207" t="s">
        <v>1176</v>
      </c>
      <c r="D3" s="158" t="s">
        <v>1177</v>
      </c>
      <c r="E3" s="158" t="s">
        <v>1178</v>
      </c>
      <c r="F3" s="236">
        <v>9.7200000000000006</v>
      </c>
      <c r="G3" s="158">
        <v>117937</v>
      </c>
      <c r="H3" s="159" t="s">
        <v>519</v>
      </c>
      <c r="I3" s="638"/>
      <c r="J3" s="158"/>
      <c r="K3" s="158"/>
      <c r="L3" s="158"/>
      <c r="M3" s="158"/>
      <c r="N3" s="207">
        <v>26</v>
      </c>
      <c r="O3" s="207">
        <v>81</v>
      </c>
      <c r="P3" s="207">
        <v>54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59</v>
      </c>
      <c r="W3" s="162" t="s">
        <v>60</v>
      </c>
      <c r="X3" s="162" t="s">
        <v>696</v>
      </c>
      <c r="Y3" s="162"/>
      <c r="Z3" s="162">
        <v>1018575</v>
      </c>
      <c r="AA3" s="162"/>
      <c r="AB3" s="162"/>
    </row>
    <row r="4" spans="1:28" ht="24">
      <c r="A4" s="158" t="s">
        <v>48</v>
      </c>
      <c r="B4" s="554" t="s">
        <v>208</v>
      </c>
      <c r="C4" s="207" t="s">
        <v>1179</v>
      </c>
      <c r="D4" s="554" t="s">
        <v>1180</v>
      </c>
      <c r="E4" s="158" t="s">
        <v>1181</v>
      </c>
      <c r="F4" s="236">
        <v>13.8</v>
      </c>
      <c r="G4" s="628">
        <v>117938</v>
      </c>
      <c r="H4" s="159" t="s">
        <v>251</v>
      </c>
      <c r="I4" s="638"/>
      <c r="J4" s="158"/>
      <c r="K4" s="158"/>
      <c r="L4" s="158"/>
      <c r="M4" s="158"/>
      <c r="N4" s="158"/>
      <c r="O4" s="207">
        <v>81</v>
      </c>
      <c r="P4" s="207">
        <v>80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54</v>
      </c>
      <c r="X4" s="162" t="s">
        <v>256</v>
      </c>
      <c r="Y4" s="162"/>
      <c r="Z4" s="162">
        <v>1018576</v>
      </c>
      <c r="AA4" s="162"/>
      <c r="AB4" s="162"/>
    </row>
    <row r="5" spans="1:28" ht="24">
      <c r="A5" s="158" t="s">
        <v>588</v>
      </c>
      <c r="B5" s="554" t="s">
        <v>66</v>
      </c>
      <c r="C5" s="207" t="s">
        <v>1182</v>
      </c>
      <c r="D5" s="554" t="s">
        <v>1042</v>
      </c>
      <c r="E5" s="158" t="s">
        <v>1183</v>
      </c>
      <c r="F5" s="236">
        <v>10.199999999999999</v>
      </c>
      <c r="G5" s="628">
        <v>117939</v>
      </c>
      <c r="H5" s="159" t="s">
        <v>519</v>
      </c>
      <c r="I5" s="638"/>
      <c r="J5" s="158"/>
      <c r="K5" s="158"/>
      <c r="L5" s="158"/>
      <c r="M5" s="158"/>
      <c r="N5" s="158"/>
      <c r="O5" s="207">
        <v>81</v>
      </c>
      <c r="P5" s="207">
        <v>80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60</v>
      </c>
      <c r="X5" s="162" t="s">
        <v>673</v>
      </c>
      <c r="Y5" s="162"/>
      <c r="Z5" s="162">
        <v>1018577</v>
      </c>
      <c r="AA5" s="162"/>
      <c r="AB5" s="162"/>
    </row>
    <row r="6" spans="1:28" ht="24">
      <c r="A6" s="158" t="s">
        <v>146</v>
      </c>
      <c r="B6" s="554" t="s">
        <v>208</v>
      </c>
      <c r="C6" s="207" t="s">
        <v>1184</v>
      </c>
      <c r="D6" s="554" t="s">
        <v>1180</v>
      </c>
      <c r="E6" s="158" t="s">
        <v>1181</v>
      </c>
      <c r="F6" s="236">
        <v>13.8</v>
      </c>
      <c r="G6" s="628">
        <v>117940</v>
      </c>
      <c r="H6" s="159" t="s">
        <v>251</v>
      </c>
      <c r="I6" s="638"/>
      <c r="J6" s="158"/>
      <c r="K6" s="158"/>
      <c r="L6" s="158"/>
      <c r="M6" s="158"/>
      <c r="N6" s="158"/>
      <c r="O6" s="207">
        <v>81</v>
      </c>
      <c r="P6" s="207">
        <v>80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 t="s">
        <v>54</v>
      </c>
      <c r="X6" s="162" t="s">
        <v>256</v>
      </c>
      <c r="Y6" s="162"/>
      <c r="Z6" s="162">
        <v>1018578</v>
      </c>
      <c r="AA6" s="162"/>
      <c r="AB6" s="162"/>
    </row>
    <row r="7" spans="1:28" ht="24">
      <c r="A7" s="158" t="s">
        <v>134</v>
      </c>
      <c r="B7" s="158" t="s">
        <v>135</v>
      </c>
      <c r="C7" s="207" t="s">
        <v>1185</v>
      </c>
      <c r="D7" s="158" t="s">
        <v>137</v>
      </c>
      <c r="E7" s="158" t="s">
        <v>1186</v>
      </c>
      <c r="F7" s="236">
        <v>14.8</v>
      </c>
      <c r="G7" s="628">
        <v>117929</v>
      </c>
      <c r="H7" s="159" t="s">
        <v>251</v>
      </c>
      <c r="I7" s="638"/>
      <c r="J7" s="158"/>
      <c r="K7" s="158"/>
      <c r="L7" s="158"/>
      <c r="M7" s="158"/>
      <c r="N7" s="158"/>
      <c r="O7" s="207">
        <v>81</v>
      </c>
      <c r="P7" s="207">
        <v>80</v>
      </c>
      <c r="Q7" s="160">
        <f>SUM(I7:P7)</f>
        <v>161</v>
      </c>
      <c r="R7" s="162" t="s">
        <v>33</v>
      </c>
      <c r="S7" s="162" t="s">
        <v>34</v>
      </c>
      <c r="T7" s="515" t="b">
        <v>0</v>
      </c>
      <c r="U7" s="205" t="s">
        <v>653</v>
      </c>
      <c r="V7" s="162" t="s">
        <v>53</v>
      </c>
      <c r="W7" s="162" t="s">
        <v>54</v>
      </c>
      <c r="X7" s="162" t="s">
        <v>730</v>
      </c>
      <c r="Y7" s="162"/>
      <c r="Z7" s="162">
        <v>1018579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236"/>
      <c r="H8" s="159"/>
      <c r="I8" s="158"/>
      <c r="J8" s="158"/>
      <c r="K8" s="158"/>
      <c r="L8" s="158"/>
      <c r="M8" s="158"/>
      <c r="N8" s="158"/>
      <c r="O8" s="158"/>
      <c r="P8" s="158"/>
      <c r="Q8" s="160"/>
      <c r="R8" s="559"/>
      <c r="S8" s="162"/>
      <c r="T8" s="515" t="b">
        <v>0</v>
      </c>
      <c r="U8" s="205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628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0</v>
      </c>
      <c r="N10" s="164">
        <f>SUM(N3:N9)</f>
        <v>26</v>
      </c>
      <c r="O10" s="164">
        <f>SUM(O3:O9)</f>
        <v>405</v>
      </c>
      <c r="P10" s="164">
        <f>SUM(P3:P9)</f>
        <v>374</v>
      </c>
      <c r="Q10" s="164">
        <f>SUM(Q3:Q9)</f>
        <v>805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/>
      <c r="B12" s="734"/>
      <c r="C12" s="734"/>
      <c r="D12" s="237"/>
      <c r="E12" s="735" t="s">
        <v>37</v>
      </c>
      <c r="F12" s="736" t="s">
        <v>1187</v>
      </c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/>
      <c r="B13" s="737"/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/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23"/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</sheetData>
  <mergeCells count="8"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10">
    <cfRule type="containsText" dxfId="2389" priority="25" operator="containsText" text="Terminal 1">
      <formula>NOT(ISERROR(SEARCH("Terminal 1",Z10)))</formula>
    </cfRule>
    <cfRule type="containsText" dxfId="2388" priority="26" operator="containsText" text="OSCC">
      <formula>NOT(ISERROR(SEARCH("OSCC",Z10)))</formula>
    </cfRule>
    <cfRule type="containsText" dxfId="2387" priority="27" operator="containsText" text="GPC">
      <formula>NOT(ISERROR(SEARCH("GPC",Z10)))</formula>
    </cfRule>
    <cfRule type="containsText" dxfId="2386" priority="28" operator="containsText" text="Helsinki">
      <formula>NOT(ISERROR(SEARCH("Helsinki",Z10)))</formula>
    </cfRule>
  </conditionalFormatting>
  <conditionalFormatting sqref="W9">
    <cfRule type="cellIs" dxfId="2385" priority="22" operator="equal">
      <formula>"LAST"</formula>
    </cfRule>
    <cfRule type="cellIs" dxfId="2384" priority="23" operator="equal">
      <formula>"FIRST"</formula>
    </cfRule>
    <cfRule type="cellIs" dxfId="2383" priority="24" operator="equal">
      <formula>"MIDDLE"</formula>
    </cfRule>
  </conditionalFormatting>
  <conditionalFormatting sqref="W7">
    <cfRule type="cellIs" dxfId="2382" priority="19" operator="equal">
      <formula>"LAST"</formula>
    </cfRule>
    <cfRule type="cellIs" dxfId="2381" priority="20" operator="equal">
      <formula>"FIRST"</formula>
    </cfRule>
    <cfRule type="cellIs" dxfId="2380" priority="21" operator="equal">
      <formula>"MIDDLE"</formula>
    </cfRule>
  </conditionalFormatting>
  <conditionalFormatting sqref="W3">
    <cfRule type="cellIs" dxfId="2379" priority="13" operator="equal">
      <formula>"LAST"</formula>
    </cfRule>
    <cfRule type="cellIs" dxfId="2378" priority="14" operator="equal">
      <formula>"FIRST"</formula>
    </cfRule>
    <cfRule type="cellIs" dxfId="2377" priority="15" operator="equal">
      <formula>"MIDDLE"</formula>
    </cfRule>
  </conditionalFormatting>
  <conditionalFormatting sqref="W5">
    <cfRule type="cellIs" dxfId="2376" priority="10" operator="equal">
      <formula>"LAST"</formula>
    </cfRule>
    <cfRule type="cellIs" dxfId="2375" priority="11" operator="equal">
      <formula>"FIRST"</formula>
    </cfRule>
    <cfRule type="cellIs" dxfId="2374" priority="12" operator="equal">
      <formula>"MIDDLE"</formula>
    </cfRule>
  </conditionalFormatting>
  <conditionalFormatting sqref="W4">
    <cfRule type="cellIs" dxfId="2373" priority="7" operator="equal">
      <formula>"LAST"</formula>
    </cfRule>
    <cfRule type="cellIs" dxfId="2372" priority="8" operator="equal">
      <formula>"FIRST"</formula>
    </cfRule>
    <cfRule type="cellIs" dxfId="2371" priority="9" operator="equal">
      <formula>"MIDDLE"</formula>
    </cfRule>
  </conditionalFormatting>
  <conditionalFormatting sqref="W8">
    <cfRule type="cellIs" dxfId="2370" priority="4" operator="equal">
      <formula>"LAST"</formula>
    </cfRule>
    <cfRule type="cellIs" dxfId="2369" priority="5" operator="equal">
      <formula>"FIRST"</formula>
    </cfRule>
    <cfRule type="cellIs" dxfId="2368" priority="6" operator="equal">
      <formula>"MIDDLE"</formula>
    </cfRule>
  </conditionalFormatting>
  <conditionalFormatting sqref="W6">
    <cfRule type="cellIs" dxfId="2367" priority="1" operator="equal">
      <formula>"LAST"</formula>
    </cfRule>
    <cfRule type="cellIs" dxfId="2366" priority="2" operator="equal">
      <formula>"FIRST"</formula>
    </cfRule>
    <cfRule type="cellIs" dxfId="2365" priority="3" operator="equal">
      <formula>"MIDDLE"</formula>
    </cfRule>
  </conditionalFormatting>
  <dataValidations count="2">
    <dataValidation type="list" allowBlank="1" showInputMessage="1" showErrorMessage="1" sqref="W3:W9" xr:uid="{FA0C40DC-0E7C-4905-B8EB-E66B8310DC31}">
      <formula1>"FIRST, MIDDLE, LAST"</formula1>
    </dataValidation>
    <dataValidation type="list" showInputMessage="1" showErrorMessage="1" sqref="Z10" xr:uid="{A249F570-DD30-4324-9E53-D85E8D4AEB44}">
      <formula1>"GPC, OSCC, Terminal 1, Helsinki"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0182-9EFB-4CA7-BDF0-FFD36135C980}">
  <sheetPr>
    <tabColor rgb="FFFFFF00"/>
  </sheetPr>
  <dimension ref="A1:AB14"/>
  <sheetViews>
    <sheetView topLeftCell="A4" workbookViewId="0">
      <selection activeCell="C32" sqref="C32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7" width="7.5703125" customWidth="1"/>
    <col min="8" max="8" width="8.8554687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47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18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160</v>
      </c>
      <c r="B3" s="158" t="s">
        <v>161</v>
      </c>
      <c r="C3" s="158" t="s">
        <v>202</v>
      </c>
      <c r="D3" s="158" t="s">
        <v>203</v>
      </c>
      <c r="E3" s="235" t="s">
        <v>204</v>
      </c>
      <c r="F3" s="236">
        <v>11.25</v>
      </c>
      <c r="G3" s="628">
        <v>121902</v>
      </c>
      <c r="H3" s="159"/>
      <c r="I3" s="158"/>
      <c r="J3" s="158"/>
      <c r="K3" s="207">
        <v>27</v>
      </c>
      <c r="L3" s="207">
        <v>81</v>
      </c>
      <c r="M3" s="207">
        <v>53</v>
      </c>
      <c r="N3" s="158"/>
      <c r="O3" s="158"/>
      <c r="P3" s="158"/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6">
        <v>0.29166666666666669</v>
      </c>
      <c r="V3" s="162" t="s">
        <v>59</v>
      </c>
      <c r="W3" s="162"/>
      <c r="X3" s="162" t="s">
        <v>205</v>
      </c>
      <c r="Y3" s="162"/>
      <c r="Z3" s="162">
        <v>1022518</v>
      </c>
      <c r="AA3" s="162"/>
      <c r="AB3" s="162"/>
    </row>
    <row r="4" spans="1:28" ht="24">
      <c r="A4" s="158" t="s">
        <v>71</v>
      </c>
      <c r="B4" s="158" t="s">
        <v>72</v>
      </c>
      <c r="C4" s="158" t="s">
        <v>206</v>
      </c>
      <c r="D4" s="158" t="s">
        <v>74</v>
      </c>
      <c r="E4" s="158" t="s">
        <v>207</v>
      </c>
      <c r="F4" s="236">
        <v>13.5</v>
      </c>
      <c r="G4" s="628">
        <v>121906</v>
      </c>
      <c r="H4" s="159"/>
      <c r="I4" s="158"/>
      <c r="J4" s="158"/>
      <c r="K4" s="158"/>
      <c r="L4" s="158"/>
      <c r="M4" s="207">
        <v>161</v>
      </c>
      <c r="N4" s="158"/>
      <c r="O4" s="158"/>
      <c r="P4" s="158"/>
      <c r="Q4" s="160">
        <f>SUM(I4:P4)</f>
        <v>161</v>
      </c>
      <c r="R4" s="162" t="s">
        <v>33</v>
      </c>
      <c r="S4" s="162" t="s">
        <v>34</v>
      </c>
      <c r="T4" s="515" t="b">
        <v>0</v>
      </c>
      <c r="U4" s="206">
        <v>0.29166666666666669</v>
      </c>
      <c r="V4" s="162" t="s">
        <v>59</v>
      </c>
      <c r="W4" s="162"/>
      <c r="X4" s="162" t="s">
        <v>205</v>
      </c>
      <c r="Y4" s="162"/>
      <c r="Z4" s="162">
        <v>1022519</v>
      </c>
      <c r="AA4" s="162"/>
      <c r="AB4" s="162"/>
    </row>
    <row r="5" spans="1:28" ht="24">
      <c r="A5" s="158" t="s">
        <v>48</v>
      </c>
      <c r="B5" s="158" t="s">
        <v>208</v>
      </c>
      <c r="C5" s="158" t="s">
        <v>209</v>
      </c>
      <c r="D5" s="158" t="s">
        <v>210</v>
      </c>
      <c r="E5" s="158" t="s">
        <v>211</v>
      </c>
      <c r="F5" s="236">
        <v>11.4</v>
      </c>
      <c r="G5" s="628">
        <v>121929</v>
      </c>
      <c r="H5" s="159" t="s">
        <v>212</v>
      </c>
      <c r="I5" s="158"/>
      <c r="J5" s="158"/>
      <c r="K5" s="158"/>
      <c r="L5" s="158"/>
      <c r="M5" s="207">
        <v>120</v>
      </c>
      <c r="N5" s="207">
        <v>30</v>
      </c>
      <c r="O5" s="207">
        <v>11</v>
      </c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6">
        <v>0.25</v>
      </c>
      <c r="V5" s="162" t="s">
        <v>213</v>
      </c>
      <c r="W5" s="162"/>
      <c r="X5" s="162" t="s">
        <v>205</v>
      </c>
      <c r="Y5" s="162"/>
      <c r="Z5" s="162">
        <v>1022520</v>
      </c>
      <c r="AA5" s="162"/>
      <c r="AB5" s="162"/>
    </row>
    <row r="6" spans="1:28" ht="24">
      <c r="A6" s="158" t="s">
        <v>63</v>
      </c>
      <c r="B6" s="158" t="s">
        <v>208</v>
      </c>
      <c r="C6" s="158" t="s">
        <v>214</v>
      </c>
      <c r="D6" s="158" t="s">
        <v>210</v>
      </c>
      <c r="E6" s="158" t="s">
        <v>211</v>
      </c>
      <c r="F6" s="236">
        <v>11.4</v>
      </c>
      <c r="G6" s="628">
        <v>121930</v>
      </c>
      <c r="H6" s="159" t="s">
        <v>212</v>
      </c>
      <c r="I6" s="158"/>
      <c r="J6" s="158"/>
      <c r="K6" s="158"/>
      <c r="L6" s="158"/>
      <c r="M6" s="207">
        <v>120</v>
      </c>
      <c r="N6" s="207">
        <v>30</v>
      </c>
      <c r="O6" s="158">
        <v>11</v>
      </c>
      <c r="P6" s="158"/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6">
        <v>0.25</v>
      </c>
      <c r="V6" s="162" t="s">
        <v>213</v>
      </c>
      <c r="W6" s="162"/>
      <c r="X6" s="162" t="s">
        <v>205</v>
      </c>
      <c r="Y6" s="162"/>
      <c r="Z6" s="162">
        <v>1022523</v>
      </c>
      <c r="AA6" s="162"/>
      <c r="AB6" s="162"/>
    </row>
    <row r="7" spans="1:28" ht="24">
      <c r="A7" s="158" t="s">
        <v>215</v>
      </c>
      <c r="B7" s="158" t="s">
        <v>192</v>
      </c>
      <c r="C7" s="158" t="s">
        <v>216</v>
      </c>
      <c r="D7" s="158" t="s">
        <v>217</v>
      </c>
      <c r="E7" s="158" t="s">
        <v>218</v>
      </c>
      <c r="F7" s="236">
        <v>12.4</v>
      </c>
      <c r="G7" s="628">
        <v>121931</v>
      </c>
      <c r="H7" s="159" t="s">
        <v>212</v>
      </c>
      <c r="I7" s="158"/>
      <c r="J7" s="158"/>
      <c r="K7" s="158"/>
      <c r="L7" s="158"/>
      <c r="M7" s="158">
        <v>131</v>
      </c>
      <c r="N7" s="207">
        <v>30</v>
      </c>
      <c r="O7" s="158"/>
      <c r="P7" s="158"/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6">
        <v>0.25</v>
      </c>
      <c r="V7" s="162" t="s">
        <v>59</v>
      </c>
      <c r="W7" s="162"/>
      <c r="X7" s="162" t="s">
        <v>205</v>
      </c>
      <c r="Y7" s="162"/>
      <c r="Z7" s="162">
        <v>1022524</v>
      </c>
      <c r="AA7" s="162"/>
      <c r="AB7" s="162"/>
    </row>
    <row r="8" spans="1:28" ht="24">
      <c r="A8" s="211" t="s">
        <v>160</v>
      </c>
      <c r="B8" s="211" t="s">
        <v>219</v>
      </c>
      <c r="C8" s="211" t="s">
        <v>220</v>
      </c>
      <c r="D8" s="211" t="s">
        <v>221</v>
      </c>
      <c r="E8" s="211" t="s">
        <v>222</v>
      </c>
      <c r="F8" s="337">
        <v>13.4</v>
      </c>
      <c r="G8" s="630">
        <v>121907</v>
      </c>
      <c r="H8" s="261"/>
      <c r="I8" s="211"/>
      <c r="J8" s="211"/>
      <c r="K8" s="215">
        <v>81</v>
      </c>
      <c r="L8" s="215">
        <v>80</v>
      </c>
      <c r="M8" s="211"/>
      <c r="N8" s="211"/>
      <c r="O8" s="211"/>
      <c r="P8" s="211"/>
      <c r="Q8" s="160">
        <f t="shared" ref="Q8" si="0">SUM(I8:P8)</f>
        <v>161</v>
      </c>
      <c r="R8" s="162" t="s">
        <v>33</v>
      </c>
      <c r="S8" s="162" t="s">
        <v>34</v>
      </c>
      <c r="T8" s="627" t="b">
        <v>0</v>
      </c>
      <c r="U8" s="550">
        <v>0.25</v>
      </c>
      <c r="V8" s="263" t="s">
        <v>59</v>
      </c>
      <c r="W8" s="263"/>
      <c r="X8" s="263" t="s">
        <v>205</v>
      </c>
      <c r="Y8" s="263"/>
      <c r="Z8" s="263">
        <v>1022526</v>
      </c>
      <c r="AA8" s="263"/>
      <c r="AB8" s="263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SUM(I3:I7)</f>
        <v>0</v>
      </c>
      <c r="J9" s="164">
        <f>SUM(J3:J7)</f>
        <v>0</v>
      </c>
      <c r="K9" s="164">
        <f>SUM(K3:K8)</f>
        <v>108</v>
      </c>
      <c r="L9" s="164">
        <f>SUM(L3:L8)</f>
        <v>161</v>
      </c>
      <c r="M9" s="164">
        <f>SUM(M3:M8)</f>
        <v>585</v>
      </c>
      <c r="N9" s="164">
        <f>SUM(N3:N8)</f>
        <v>90</v>
      </c>
      <c r="O9" s="164">
        <f>SUM(O3:O8)</f>
        <v>22</v>
      </c>
      <c r="P9" s="164">
        <f>SUM(P3:P8)</f>
        <v>0</v>
      </c>
      <c r="Q9" s="164">
        <f>SUM(Q3:Q8)</f>
        <v>966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3219" priority="10" operator="containsText" text="Terminal 1">
      <formula>NOT(ISERROR(SEARCH("Terminal 1",Z9)))</formula>
    </cfRule>
    <cfRule type="containsText" dxfId="3218" priority="11" operator="containsText" text="OSCC">
      <formula>NOT(ISERROR(SEARCH("OSCC",Z9)))</formula>
    </cfRule>
    <cfRule type="containsText" dxfId="3217" priority="12" operator="containsText" text="GPC">
      <formula>NOT(ISERROR(SEARCH("GPC",Z9)))</formula>
    </cfRule>
    <cfRule type="containsText" dxfId="3216" priority="13" operator="containsText" text="Helsinki">
      <formula>NOT(ISERROR(SEARCH("Helsinki",Z9)))</formula>
    </cfRule>
  </conditionalFormatting>
  <conditionalFormatting sqref="W3:W8">
    <cfRule type="cellIs" dxfId="3215" priority="7" operator="equal">
      <formula>"LAST"</formula>
    </cfRule>
    <cfRule type="cellIs" dxfId="3214" priority="8" operator="equal">
      <formula>"FIRST"</formula>
    </cfRule>
    <cfRule type="cellIs" dxfId="3213" priority="9" operator="equal">
      <formula>"MIDDLE"</formula>
    </cfRule>
  </conditionalFormatting>
  <dataValidations count="2">
    <dataValidation type="list" allowBlank="1" showInputMessage="1" showErrorMessage="1" sqref="W3:W8" xr:uid="{B358D74F-D582-46B7-85C8-5E1EFFA7DB75}">
      <formula1>"FIRST, MIDDLE, LAST"</formula1>
    </dataValidation>
    <dataValidation type="list" showInputMessage="1" showErrorMessage="1" sqref="Z9" xr:uid="{7ECB944A-81EB-46DF-90AF-C3E2CD725B10}">
      <formula1>"GPC, OSCC, Terminal 1, Helsinki"</formula1>
    </dataValidation>
  </dataValidation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5F5B-5FA1-40D8-92B3-28957B572EE6}">
  <sheetPr>
    <tabColor rgb="FFFFFF00"/>
  </sheetPr>
  <dimension ref="A1:AB13"/>
  <sheetViews>
    <sheetView workbookViewId="0">
      <selection activeCell="L26" sqref="L26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2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1188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71</v>
      </c>
      <c r="B3" s="158" t="s">
        <v>72</v>
      </c>
      <c r="C3" s="207" t="s">
        <v>1189</v>
      </c>
      <c r="D3" s="158" t="s">
        <v>853</v>
      </c>
      <c r="E3" s="158" t="s">
        <v>1190</v>
      </c>
      <c r="F3" s="236">
        <v>14</v>
      </c>
      <c r="G3" s="158">
        <v>117911</v>
      </c>
      <c r="H3" s="159" t="s">
        <v>380</v>
      </c>
      <c r="I3" s="158"/>
      <c r="J3" s="158"/>
      <c r="K3" s="158"/>
      <c r="L3" s="158"/>
      <c r="M3" s="158"/>
      <c r="N3" s="207">
        <v>54</v>
      </c>
      <c r="O3" s="207">
        <v>81</v>
      </c>
      <c r="P3" s="207">
        <v>26</v>
      </c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6">
        <v>0.33333333333333331</v>
      </c>
      <c r="V3" s="162" t="s">
        <v>213</v>
      </c>
      <c r="W3" s="162" t="s">
        <v>54</v>
      </c>
      <c r="X3" s="162" t="s">
        <v>696</v>
      </c>
      <c r="Y3" s="162"/>
      <c r="Z3" s="162">
        <v>1018552</v>
      </c>
      <c r="AA3" s="254" t="s">
        <v>1065</v>
      </c>
      <c r="AB3" s="162"/>
    </row>
    <row r="4" spans="1:28" ht="24">
      <c r="A4" s="158" t="s">
        <v>688</v>
      </c>
      <c r="B4" s="158" t="s">
        <v>1191</v>
      </c>
      <c r="C4" s="207" t="s">
        <v>1192</v>
      </c>
      <c r="D4" s="158" t="s">
        <v>1193</v>
      </c>
      <c r="E4" s="158" t="s">
        <v>1194</v>
      </c>
      <c r="F4" s="236">
        <v>10.8</v>
      </c>
      <c r="G4" s="158">
        <v>117913</v>
      </c>
      <c r="H4" s="159" t="s">
        <v>1195</v>
      </c>
      <c r="I4" s="158"/>
      <c r="J4" s="158"/>
      <c r="K4" s="158"/>
      <c r="L4" s="158"/>
      <c r="M4" s="158"/>
      <c r="N4" s="207">
        <v>27</v>
      </c>
      <c r="O4" s="207">
        <v>27</v>
      </c>
      <c r="P4" s="207">
        <v>107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53</v>
      </c>
      <c r="W4" s="162" t="s">
        <v>60</v>
      </c>
      <c r="X4" s="162" t="s">
        <v>92</v>
      </c>
      <c r="Y4" s="162"/>
      <c r="Z4" s="162">
        <v>1018553</v>
      </c>
      <c r="AA4" s="162"/>
      <c r="AB4" s="162"/>
    </row>
    <row r="5" spans="1:28">
      <c r="A5" s="158" t="s">
        <v>61</v>
      </c>
      <c r="B5" s="158" t="s">
        <v>208</v>
      </c>
      <c r="C5" s="207" t="s">
        <v>1196</v>
      </c>
      <c r="D5" s="158" t="s">
        <v>1020</v>
      </c>
      <c r="E5" s="158" t="s">
        <v>1197</v>
      </c>
      <c r="F5" s="236">
        <v>11</v>
      </c>
      <c r="G5" s="158">
        <v>117912</v>
      </c>
      <c r="H5" s="159" t="s">
        <v>251</v>
      </c>
      <c r="I5" s="158"/>
      <c r="J5" s="158"/>
      <c r="K5" s="158"/>
      <c r="L5" s="158"/>
      <c r="M5" s="158"/>
      <c r="N5" s="158"/>
      <c r="O5" s="207">
        <v>54</v>
      </c>
      <c r="P5" s="207">
        <v>107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53</v>
      </c>
      <c r="W5" s="162" t="s">
        <v>60</v>
      </c>
      <c r="X5" s="162" t="s">
        <v>1011</v>
      </c>
      <c r="Y5" s="162"/>
      <c r="Z5" s="162">
        <v>1018554</v>
      </c>
      <c r="AA5" s="162"/>
      <c r="AB5" s="162"/>
    </row>
    <row r="6" spans="1:28" ht="24">
      <c r="A6" s="158" t="s">
        <v>271</v>
      </c>
      <c r="B6" s="158" t="s">
        <v>208</v>
      </c>
      <c r="C6" s="207" t="s">
        <v>1198</v>
      </c>
      <c r="D6" s="158" t="s">
        <v>1020</v>
      </c>
      <c r="E6" s="158" t="s">
        <v>1197</v>
      </c>
      <c r="F6" s="236">
        <v>11</v>
      </c>
      <c r="G6" s="158">
        <v>117914</v>
      </c>
      <c r="H6" s="159" t="s">
        <v>1195</v>
      </c>
      <c r="I6" s="638"/>
      <c r="J6" s="158"/>
      <c r="K6" s="158"/>
      <c r="L6" s="158"/>
      <c r="M6" s="158"/>
      <c r="N6" s="207">
        <v>80</v>
      </c>
      <c r="O6" s="207">
        <v>81</v>
      </c>
      <c r="P6" s="638">
        <v>0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 t="s">
        <v>60</v>
      </c>
      <c r="X6" s="162" t="s">
        <v>1011</v>
      </c>
      <c r="Y6" s="162"/>
      <c r="Z6" s="162">
        <v>1018555</v>
      </c>
      <c r="AA6" s="162"/>
      <c r="AB6" s="162"/>
    </row>
    <row r="7" spans="1:28" ht="24">
      <c r="A7" s="158" t="s">
        <v>48</v>
      </c>
      <c r="B7" s="158" t="s">
        <v>66</v>
      </c>
      <c r="C7" s="207" t="s">
        <v>1199</v>
      </c>
      <c r="D7" s="158" t="s">
        <v>756</v>
      </c>
      <c r="E7" s="158" t="s">
        <v>1200</v>
      </c>
      <c r="F7" s="236">
        <v>10.3</v>
      </c>
      <c r="G7" s="158">
        <v>117915</v>
      </c>
      <c r="H7" s="159" t="s">
        <v>1195</v>
      </c>
      <c r="I7" s="638"/>
      <c r="J7" s="158"/>
      <c r="K7" s="158"/>
      <c r="L7" s="158"/>
      <c r="M7" s="158"/>
      <c r="N7" s="207">
        <v>80</v>
      </c>
      <c r="O7" s="207">
        <v>81</v>
      </c>
      <c r="P7" s="638">
        <v>0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53</v>
      </c>
      <c r="W7" s="162" t="s">
        <v>60</v>
      </c>
      <c r="X7" s="162" t="s">
        <v>92</v>
      </c>
      <c r="Y7" s="162"/>
      <c r="Z7" s="162">
        <v>1018556</v>
      </c>
      <c r="AA7" s="162"/>
      <c r="AB7" s="162"/>
    </row>
    <row r="8" spans="1:28">
      <c r="A8" s="164" t="s">
        <v>19</v>
      </c>
      <c r="B8" s="165"/>
      <c r="C8" s="165"/>
      <c r="D8" s="165"/>
      <c r="E8" s="164"/>
      <c r="F8" s="165"/>
      <c r="G8" s="165"/>
      <c r="H8" s="165"/>
      <c r="I8" s="164">
        <f>SUM(I3:I7)</f>
        <v>0</v>
      </c>
      <c r="J8" s="164">
        <f>SUM(J3:J7)</f>
        <v>0</v>
      </c>
      <c r="K8" s="164">
        <f>SUM(K3:K7)</f>
        <v>0</v>
      </c>
      <c r="L8" s="164">
        <f>SUM(L3:L7)</f>
        <v>0</v>
      </c>
      <c r="M8" s="164">
        <f>SUM(M3:M7)</f>
        <v>0</v>
      </c>
      <c r="N8" s="164">
        <f>SUM(N3:N7)</f>
        <v>241</v>
      </c>
      <c r="O8" s="164">
        <f>SUM(O3:O7)</f>
        <v>324</v>
      </c>
      <c r="P8" s="164">
        <f>SUM(P3:P7)</f>
        <v>240</v>
      </c>
      <c r="Q8" s="164">
        <f>SUM(Q3:Q7)</f>
        <v>805</v>
      </c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</row>
    <row r="10" spans="1:28">
      <c r="A10" s="240"/>
      <c r="B10" s="734"/>
      <c r="C10" s="734"/>
      <c r="D10" s="237"/>
      <c r="E10" s="735" t="s">
        <v>37</v>
      </c>
      <c r="F10" s="736"/>
      <c r="G10" s="736"/>
      <c r="H10" s="736"/>
      <c r="I10" s="736"/>
      <c r="J10" s="736"/>
      <c r="K10" s="736"/>
      <c r="L10" s="736"/>
      <c r="M10" s="237"/>
      <c r="N10" s="237"/>
      <c r="O10" s="237"/>
      <c r="P10" s="237"/>
      <c r="Q10" s="637" t="s">
        <v>1201</v>
      </c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</row>
    <row r="11" spans="1:28">
      <c r="A11" s="241"/>
      <c r="B11" s="737"/>
      <c r="C11" s="737"/>
      <c r="D11" s="237"/>
      <c r="E11" s="735"/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2"/>
      <c r="B12" s="738"/>
      <c r="C12" s="738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 ht="19.5" customHeight="1">
      <c r="A13" s="223"/>
      <c r="B13" s="225"/>
      <c r="C13" s="224"/>
      <c r="D13" s="230"/>
      <c r="E13" s="226"/>
      <c r="F13" s="227"/>
      <c r="G13" s="227"/>
      <c r="H13" s="228"/>
      <c r="I13" s="229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</row>
  </sheetData>
  <mergeCells count="8">
    <mergeCell ref="A1:F1"/>
    <mergeCell ref="I1:Q1"/>
    <mergeCell ref="R1:Y1"/>
    <mergeCell ref="B10:C10"/>
    <mergeCell ref="E10:E12"/>
    <mergeCell ref="F10:L12"/>
    <mergeCell ref="B11:C11"/>
    <mergeCell ref="B12:C12"/>
  </mergeCells>
  <conditionalFormatting sqref="Z8">
    <cfRule type="containsText" dxfId="2364" priority="4" operator="containsText" text="Terminal 1">
      <formula>NOT(ISERROR(SEARCH("Terminal 1",Z8)))</formula>
    </cfRule>
    <cfRule type="containsText" dxfId="2363" priority="5" operator="containsText" text="OSCC">
      <formula>NOT(ISERROR(SEARCH("OSCC",Z8)))</formula>
    </cfRule>
    <cfRule type="containsText" dxfId="2362" priority="6" operator="containsText" text="GPC">
      <formula>NOT(ISERROR(SEARCH("GPC",Z8)))</formula>
    </cfRule>
    <cfRule type="containsText" dxfId="2361" priority="7" operator="containsText" text="Helsinki">
      <formula>NOT(ISERROR(SEARCH("Helsinki",Z8)))</formula>
    </cfRule>
  </conditionalFormatting>
  <conditionalFormatting sqref="W3:W7">
    <cfRule type="cellIs" dxfId="2360" priority="1" operator="equal">
      <formula>"LAST"</formula>
    </cfRule>
    <cfRule type="cellIs" dxfId="2359" priority="2" operator="equal">
      <formula>"FIRST"</formula>
    </cfRule>
    <cfRule type="cellIs" dxfId="2358" priority="3" operator="equal">
      <formula>"MIDDLE"</formula>
    </cfRule>
  </conditionalFormatting>
  <dataValidations count="2">
    <dataValidation type="list" showInputMessage="1" showErrorMessage="1" sqref="Z8" xr:uid="{8C6C01E3-0FE1-4752-A87B-5DC081562E30}">
      <formula1>"GPC, OSCC, Terminal 1, Helsinki"</formula1>
    </dataValidation>
    <dataValidation type="list" allowBlank="1" showInputMessage="1" showErrorMessage="1" sqref="W3:W7" xr:uid="{440DDB1C-75A7-421E-B497-B409FBEE00C3}">
      <formula1>"FIRST, MIDDLE, LAST"</formula1>
    </dataValidation>
  </dataValidations>
  <pageMargins left="0.7" right="0.7" top="0.75" bottom="0.75" header="0.3" footer="0.3"/>
  <legacy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5B4F6-8B70-4CB5-83BF-9C47BABA67ED}">
  <sheetPr>
    <tabColor rgb="FF7030A0"/>
  </sheetPr>
  <dimension ref="A1:AB22"/>
  <sheetViews>
    <sheetView topLeftCell="D1" workbookViewId="0">
      <selection activeCell="F7" sqref="A7:F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1202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207" t="s">
        <v>48</v>
      </c>
      <c r="B3" s="207" t="s">
        <v>208</v>
      </c>
      <c r="C3" s="158" t="s">
        <v>1203</v>
      </c>
      <c r="D3" s="158" t="s">
        <v>1204</v>
      </c>
      <c r="E3" s="158" t="s">
        <v>1205</v>
      </c>
      <c r="F3" s="236">
        <v>13.3</v>
      </c>
      <c r="G3" s="628">
        <v>117889</v>
      </c>
      <c r="H3" s="159" t="s">
        <v>251</v>
      </c>
      <c r="I3" s="158"/>
      <c r="J3" s="158"/>
      <c r="K3" s="158"/>
      <c r="L3" s="158"/>
      <c r="M3" s="158"/>
      <c r="N3" s="158"/>
      <c r="O3" s="207">
        <v>27</v>
      </c>
      <c r="P3" s="207">
        <v>134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53</v>
      </c>
      <c r="W3" s="162" t="s">
        <v>654</v>
      </c>
      <c r="X3" s="162" t="s">
        <v>849</v>
      </c>
      <c r="Y3" s="162"/>
      <c r="Z3" s="162">
        <v>1018529</v>
      </c>
      <c r="AA3" s="162"/>
      <c r="AB3" s="162"/>
    </row>
    <row r="4" spans="1:28">
      <c r="A4" s="207" t="s">
        <v>61</v>
      </c>
      <c r="B4" s="207" t="s">
        <v>192</v>
      </c>
      <c r="C4" s="158" t="s">
        <v>1206</v>
      </c>
      <c r="D4" s="158" t="s">
        <v>747</v>
      </c>
      <c r="E4" s="501" t="s">
        <v>1207</v>
      </c>
      <c r="F4" s="236">
        <v>10.199999999999999</v>
      </c>
      <c r="G4" s="628">
        <v>117877</v>
      </c>
      <c r="H4" s="159" t="s">
        <v>251</v>
      </c>
      <c r="I4" s="158"/>
      <c r="J4" s="158"/>
      <c r="K4" s="158"/>
      <c r="L4" s="158"/>
      <c r="M4" s="158"/>
      <c r="N4" s="158"/>
      <c r="O4" s="207">
        <v>46</v>
      </c>
      <c r="P4" s="207">
        <v>70</v>
      </c>
      <c r="Q4" s="160">
        <f>SUM(I4:P4)</f>
        <v>116</v>
      </c>
      <c r="R4" s="514" t="s">
        <v>31</v>
      </c>
      <c r="S4" s="516" t="s">
        <v>32</v>
      </c>
      <c r="T4" s="515" t="b">
        <v>0</v>
      </c>
      <c r="U4" s="205" t="s">
        <v>716</v>
      </c>
      <c r="V4" s="162" t="s">
        <v>59</v>
      </c>
      <c r="W4" s="162" t="s">
        <v>60</v>
      </c>
      <c r="X4" s="162" t="s">
        <v>1208</v>
      </c>
      <c r="Y4" s="162"/>
      <c r="Z4" s="162">
        <v>1018530</v>
      </c>
      <c r="AA4" s="162"/>
      <c r="AB4" s="162"/>
    </row>
    <row r="5" spans="1:28" ht="24">
      <c r="A5" s="207" t="s">
        <v>688</v>
      </c>
      <c r="B5" s="207" t="s">
        <v>192</v>
      </c>
      <c r="C5" s="158" t="s">
        <v>1209</v>
      </c>
      <c r="D5" s="158" t="s">
        <v>1177</v>
      </c>
      <c r="E5" s="158" t="s">
        <v>1210</v>
      </c>
      <c r="F5" s="236">
        <v>9.7200000000000006</v>
      </c>
      <c r="G5" s="628">
        <v>117879</v>
      </c>
      <c r="H5" s="159" t="s">
        <v>153</v>
      </c>
      <c r="I5" s="158"/>
      <c r="J5" s="158"/>
      <c r="K5" s="158"/>
      <c r="L5" s="158"/>
      <c r="M5" s="158"/>
      <c r="N5" s="207">
        <v>26</v>
      </c>
      <c r="O5" s="207">
        <v>0</v>
      </c>
      <c r="P5" s="207">
        <v>0</v>
      </c>
      <c r="Q5" s="160">
        <f>SUM(I5:P5)</f>
        <v>26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60</v>
      </c>
      <c r="X5" s="162" t="s">
        <v>841</v>
      </c>
      <c r="Y5" s="162"/>
      <c r="Z5" s="162">
        <v>1018531</v>
      </c>
      <c r="AA5" s="162"/>
      <c r="AB5" s="162"/>
    </row>
    <row r="6" spans="1:28" ht="24">
      <c r="A6" s="207" t="s">
        <v>1211</v>
      </c>
      <c r="B6" s="207" t="s">
        <v>208</v>
      </c>
      <c r="C6" s="158" t="s">
        <v>1212</v>
      </c>
      <c r="D6" s="158" t="s">
        <v>1204</v>
      </c>
      <c r="E6" s="158" t="s">
        <v>1205</v>
      </c>
      <c r="F6" s="236">
        <v>13.3</v>
      </c>
      <c r="G6" s="628">
        <v>117888</v>
      </c>
      <c r="H6" s="159" t="s">
        <v>251</v>
      </c>
      <c r="I6" s="158"/>
      <c r="J6" s="158"/>
      <c r="K6" s="158"/>
      <c r="L6" s="158"/>
      <c r="M6" s="158"/>
      <c r="N6" s="158"/>
      <c r="O6" s="207">
        <v>40</v>
      </c>
      <c r="P6" s="207">
        <v>121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53</v>
      </c>
      <c r="W6" s="162" t="s">
        <v>654</v>
      </c>
      <c r="X6" s="162" t="s">
        <v>841</v>
      </c>
      <c r="Y6" s="162"/>
      <c r="Z6" s="162">
        <v>1018532</v>
      </c>
      <c r="AA6" s="162"/>
      <c r="AB6" s="162"/>
    </row>
    <row r="7" spans="1:28" ht="24">
      <c r="A7" s="207" t="s">
        <v>283</v>
      </c>
      <c r="B7" s="207" t="s">
        <v>192</v>
      </c>
      <c r="C7" s="158" t="s">
        <v>1213</v>
      </c>
      <c r="D7" s="158" t="s">
        <v>1177</v>
      </c>
      <c r="E7" s="158" t="s">
        <v>1210</v>
      </c>
      <c r="F7" s="236">
        <v>9.7200000000000006</v>
      </c>
      <c r="G7" s="628">
        <v>117867</v>
      </c>
      <c r="H7" s="159" t="s">
        <v>251</v>
      </c>
      <c r="I7" s="158"/>
      <c r="J7" s="158"/>
      <c r="K7" s="158"/>
      <c r="L7" s="158"/>
      <c r="M7" s="158"/>
      <c r="N7" s="207">
        <v>45</v>
      </c>
      <c r="O7" s="207">
        <v>84</v>
      </c>
      <c r="P7" s="207">
        <v>32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205" t="s">
        <v>653</v>
      </c>
      <c r="V7" s="162" t="s">
        <v>59</v>
      </c>
      <c r="W7" s="162" t="s">
        <v>60</v>
      </c>
      <c r="X7" s="162" t="s">
        <v>841</v>
      </c>
      <c r="Y7" s="162"/>
      <c r="Z7" s="162">
        <v>1018533</v>
      </c>
      <c r="AA7" s="162"/>
      <c r="AB7" s="162"/>
    </row>
    <row r="8" spans="1:28" ht="36">
      <c r="A8" s="215" t="s">
        <v>1066</v>
      </c>
      <c r="B8" s="215" t="s">
        <v>985</v>
      </c>
      <c r="C8" s="211" t="s">
        <v>1214</v>
      </c>
      <c r="D8" s="211" t="s">
        <v>987</v>
      </c>
      <c r="E8" s="211" t="s">
        <v>1215</v>
      </c>
      <c r="F8" s="337">
        <v>27</v>
      </c>
      <c r="G8" s="630">
        <v>117872</v>
      </c>
      <c r="H8" s="629" t="s">
        <v>1216</v>
      </c>
      <c r="I8" s="211"/>
      <c r="J8" s="211"/>
      <c r="K8" s="211"/>
      <c r="L8" s="211"/>
      <c r="M8" s="211"/>
      <c r="N8" s="215">
        <v>54</v>
      </c>
      <c r="O8" s="211"/>
      <c r="P8" s="211"/>
      <c r="Q8" s="160">
        <f>SUM(I8:P8)</f>
        <v>54</v>
      </c>
      <c r="R8" s="549" t="s">
        <v>33</v>
      </c>
      <c r="S8" s="263" t="s">
        <v>98</v>
      </c>
      <c r="T8" s="627" t="b">
        <v>0</v>
      </c>
      <c r="U8" s="527" t="s">
        <v>946</v>
      </c>
      <c r="V8" s="263" t="s">
        <v>213</v>
      </c>
      <c r="W8" s="263" t="s">
        <v>54</v>
      </c>
      <c r="X8" s="263" t="s">
        <v>849</v>
      </c>
      <c r="Y8" s="263"/>
      <c r="Z8" s="263">
        <v>1018534</v>
      </c>
      <c r="AA8" s="307" t="s">
        <v>990</v>
      </c>
      <c r="AB8" s="263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SUM(I3:I7)</f>
        <v>0</v>
      </c>
      <c r="J9" s="164">
        <f>SUM(J3:J7)</f>
        <v>0</v>
      </c>
      <c r="K9" s="164">
        <f>SUM(K3:K7)</f>
        <v>0</v>
      </c>
      <c r="L9" s="164">
        <f>SUM(L3:L7)</f>
        <v>0</v>
      </c>
      <c r="M9" s="164">
        <f>SUM(M3:M7)</f>
        <v>0</v>
      </c>
      <c r="N9" s="164">
        <f>SUM(N3:N8)</f>
        <v>125</v>
      </c>
      <c r="O9" s="164">
        <f>SUM(O3:O8)</f>
        <v>197</v>
      </c>
      <c r="P9" s="164">
        <f>SUM(P3:P8)</f>
        <v>357</v>
      </c>
      <c r="Q9" s="164">
        <f>SUM(Q3:Q8)</f>
        <v>679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/>
      <c r="B11" s="734"/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/>
      <c r="B12" s="737"/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/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/>
      <c r="B14" s="225"/>
      <c r="C14" s="224"/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22" spans="3:3">
      <c r="C22" s="158" t="s">
        <v>1217</v>
      </c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357" priority="4" operator="containsText" text="Terminal 1">
      <formula>NOT(ISERROR(SEARCH("Terminal 1",Z9)))</formula>
    </cfRule>
    <cfRule type="containsText" dxfId="2356" priority="5" operator="containsText" text="OSCC">
      <formula>NOT(ISERROR(SEARCH("OSCC",Z9)))</formula>
    </cfRule>
    <cfRule type="containsText" dxfId="2355" priority="6" operator="containsText" text="GPC">
      <formula>NOT(ISERROR(SEARCH("GPC",Z9)))</formula>
    </cfRule>
    <cfRule type="containsText" dxfId="2354" priority="7" operator="containsText" text="Helsinki">
      <formula>NOT(ISERROR(SEARCH("Helsinki",Z9)))</formula>
    </cfRule>
  </conditionalFormatting>
  <conditionalFormatting sqref="W3:W8">
    <cfRule type="cellIs" dxfId="2353" priority="1" operator="equal">
      <formula>"LAST"</formula>
    </cfRule>
    <cfRule type="cellIs" dxfId="2352" priority="2" operator="equal">
      <formula>"FIRST"</formula>
    </cfRule>
    <cfRule type="cellIs" dxfId="2351" priority="3" operator="equal">
      <formula>"MIDDLE"</formula>
    </cfRule>
  </conditionalFormatting>
  <dataValidations count="2">
    <dataValidation type="list" showInputMessage="1" showErrorMessage="1" sqref="Z9" xr:uid="{DE5187D0-8C2E-4D1C-8934-0D262FAD38F5}">
      <formula1>"GPC, OSCC, Terminal 1, Helsinki"</formula1>
    </dataValidation>
    <dataValidation type="list" allowBlank="1" showInputMessage="1" showErrorMessage="1" sqref="W3:W8" xr:uid="{95E39B06-0673-4A27-B18F-E73C068EE32C}">
      <formula1>"FIRST, MIDDLE, LAST"</formula1>
    </dataValidation>
  </dataValidation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9781-18DE-41B0-8C9F-C6E2F1219213}">
  <sheetPr>
    <tabColor rgb="FF7030A0"/>
  </sheetPr>
  <dimension ref="A1:AB15"/>
  <sheetViews>
    <sheetView workbookViewId="0">
      <selection activeCell="F4" sqref="F4"/>
    </sheetView>
  </sheetViews>
  <sheetFormatPr defaultRowHeight="15"/>
  <cols>
    <col min="1" max="1" width="20.8554687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2.42578125" customWidth="1"/>
    <col min="8" max="8" width="7.5703125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46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1218</v>
      </c>
      <c r="S1" s="733"/>
      <c r="T1" s="733"/>
      <c r="U1" s="733"/>
      <c r="V1" s="733"/>
      <c r="W1" s="733"/>
      <c r="X1" s="733"/>
      <c r="Y1" s="733"/>
      <c r="Z1" s="521" t="s">
        <v>1219</v>
      </c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207" t="s">
        <v>588</v>
      </c>
      <c r="B3" s="207" t="s">
        <v>192</v>
      </c>
      <c r="C3" s="158" t="s">
        <v>1220</v>
      </c>
      <c r="D3" s="158" t="s">
        <v>1177</v>
      </c>
      <c r="E3" s="158" t="s">
        <v>1221</v>
      </c>
      <c r="F3" s="236">
        <v>9.7200000000000006</v>
      </c>
      <c r="G3" s="628">
        <v>117856</v>
      </c>
      <c r="H3" s="159" t="s">
        <v>153</v>
      </c>
      <c r="I3" s="158"/>
      <c r="J3" s="158"/>
      <c r="K3" s="158"/>
      <c r="L3" s="158"/>
      <c r="M3" s="158"/>
      <c r="N3" s="158">
        <v>24</v>
      </c>
      <c r="O3" s="158">
        <v>29</v>
      </c>
      <c r="P3" s="158">
        <v>108</v>
      </c>
      <c r="Q3" s="160">
        <f>SUM(I3:P3)</f>
        <v>161</v>
      </c>
      <c r="R3" s="514" t="s">
        <v>31</v>
      </c>
      <c r="S3" s="516" t="s">
        <v>32</v>
      </c>
      <c r="T3" s="515" t="b">
        <v>0</v>
      </c>
      <c r="U3" s="205" t="s">
        <v>653</v>
      </c>
      <c r="V3" s="162" t="s">
        <v>59</v>
      </c>
      <c r="W3" s="162" t="s">
        <v>60</v>
      </c>
      <c r="X3" s="162" t="s">
        <v>696</v>
      </c>
      <c r="Y3" s="162"/>
      <c r="Z3" s="162">
        <v>1018501</v>
      </c>
      <c r="AA3" s="162"/>
      <c r="AB3" s="162"/>
    </row>
    <row r="4" spans="1:28" ht="24">
      <c r="A4" s="207" t="s">
        <v>48</v>
      </c>
      <c r="B4" s="207" t="s">
        <v>208</v>
      </c>
      <c r="C4" s="158" t="s">
        <v>1222</v>
      </c>
      <c r="D4" s="158" t="s">
        <v>1223</v>
      </c>
      <c r="E4" s="158" t="s">
        <v>1224</v>
      </c>
      <c r="F4" s="236">
        <v>13.8</v>
      </c>
      <c r="G4" s="628">
        <v>117858</v>
      </c>
      <c r="H4" s="159" t="s">
        <v>251</v>
      </c>
      <c r="I4" s="158"/>
      <c r="J4" s="158"/>
      <c r="K4" s="158"/>
      <c r="L4" s="158"/>
      <c r="M4" s="158"/>
      <c r="N4" s="158"/>
      <c r="O4" s="158"/>
      <c r="P4" s="158">
        <v>161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205" t="s">
        <v>653</v>
      </c>
      <c r="V4" s="162" t="s">
        <v>59</v>
      </c>
      <c r="W4" s="162" t="s">
        <v>60</v>
      </c>
      <c r="X4" s="162" t="s">
        <v>696</v>
      </c>
      <c r="Y4" s="162"/>
      <c r="Z4" s="162">
        <v>1018502</v>
      </c>
      <c r="AA4" s="162"/>
      <c r="AB4" s="162"/>
    </row>
    <row r="5" spans="1:28" ht="24">
      <c r="A5" s="207" t="s">
        <v>588</v>
      </c>
      <c r="B5" s="207" t="s">
        <v>66</v>
      </c>
      <c r="C5" s="158" t="s">
        <v>1225</v>
      </c>
      <c r="D5" s="158" t="s">
        <v>1042</v>
      </c>
      <c r="E5" s="158" t="s">
        <v>1226</v>
      </c>
      <c r="F5" s="236">
        <v>10.199999999999999</v>
      </c>
      <c r="G5" s="628">
        <v>117854</v>
      </c>
      <c r="H5" s="159" t="s">
        <v>1227</v>
      </c>
      <c r="I5" s="158"/>
      <c r="J5" s="158"/>
      <c r="K5" s="158"/>
      <c r="L5" s="158"/>
      <c r="M5" s="158">
        <v>21</v>
      </c>
      <c r="N5" s="158">
        <v>140</v>
      </c>
      <c r="O5" s="158"/>
      <c r="P5" s="158"/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205" t="s">
        <v>653</v>
      </c>
      <c r="V5" s="162" t="s">
        <v>59</v>
      </c>
      <c r="W5" s="162" t="s">
        <v>60</v>
      </c>
      <c r="X5" s="162" t="s">
        <v>655</v>
      </c>
      <c r="Y5" s="162"/>
      <c r="Z5" s="162">
        <v>1018503</v>
      </c>
      <c r="AA5" s="162"/>
      <c r="AB5" s="162"/>
    </row>
    <row r="6" spans="1:28" ht="24">
      <c r="A6" s="207" t="s">
        <v>271</v>
      </c>
      <c r="B6" s="207" t="s">
        <v>208</v>
      </c>
      <c r="C6" s="158" t="s">
        <v>1228</v>
      </c>
      <c r="D6" s="158" t="s">
        <v>1229</v>
      </c>
      <c r="E6" s="158" t="s">
        <v>1230</v>
      </c>
      <c r="F6" s="236">
        <v>13.8</v>
      </c>
      <c r="G6" s="628">
        <v>117859</v>
      </c>
      <c r="H6" s="159" t="s">
        <v>251</v>
      </c>
      <c r="I6" s="158"/>
      <c r="J6" s="158"/>
      <c r="K6" s="158"/>
      <c r="L6" s="158"/>
      <c r="M6" s="158"/>
      <c r="N6" s="158"/>
      <c r="O6" s="158">
        <v>56</v>
      </c>
      <c r="P6" s="158">
        <v>105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205" t="s">
        <v>653</v>
      </c>
      <c r="V6" s="162" t="s">
        <v>59</v>
      </c>
      <c r="W6" s="162" t="s">
        <v>60</v>
      </c>
      <c r="X6" s="162" t="s">
        <v>655</v>
      </c>
      <c r="Y6" s="162"/>
      <c r="Z6" s="162">
        <v>1018504</v>
      </c>
      <c r="AA6" s="162"/>
      <c r="AB6" s="162"/>
    </row>
    <row r="7" spans="1:28" ht="24">
      <c r="A7" s="207" t="s">
        <v>134</v>
      </c>
      <c r="B7" s="207" t="s">
        <v>135</v>
      </c>
      <c r="C7" s="158" t="s">
        <v>1231</v>
      </c>
      <c r="D7" s="158" t="s">
        <v>1232</v>
      </c>
      <c r="E7" s="158" t="s">
        <v>1233</v>
      </c>
      <c r="F7" s="236">
        <v>15.3</v>
      </c>
      <c r="G7" s="628">
        <v>117846</v>
      </c>
      <c r="H7" s="159" t="s">
        <v>251</v>
      </c>
      <c r="I7" s="158"/>
      <c r="J7" s="158"/>
      <c r="K7" s="158"/>
      <c r="L7" s="158"/>
      <c r="M7" s="158"/>
      <c r="N7" s="158"/>
      <c r="O7" s="158">
        <v>54</v>
      </c>
      <c r="P7" s="158">
        <v>107</v>
      </c>
      <c r="Q7" s="160">
        <f>SUM(I7:P7)</f>
        <v>161</v>
      </c>
      <c r="R7" s="559" t="s">
        <v>33</v>
      </c>
      <c r="S7" s="162" t="s">
        <v>34</v>
      </c>
      <c r="T7" s="515" t="b">
        <v>0</v>
      </c>
      <c r="U7" s="205" t="s">
        <v>946</v>
      </c>
      <c r="V7" s="162" t="s">
        <v>53</v>
      </c>
      <c r="W7" s="162" t="s">
        <v>54</v>
      </c>
      <c r="X7" s="162" t="s">
        <v>655</v>
      </c>
      <c r="Y7" s="162"/>
      <c r="Z7" s="162">
        <v>1018505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236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/>
      <c r="S8" s="162"/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236"/>
      <c r="H9" s="159"/>
      <c r="I9" s="158"/>
      <c r="J9" s="158"/>
      <c r="K9" s="158"/>
      <c r="L9" s="158"/>
      <c r="M9" s="158"/>
      <c r="N9" s="158"/>
      <c r="O9" s="158"/>
      <c r="P9" s="158"/>
      <c r="Q9" s="160">
        <f>SUM(I9:P9)</f>
        <v>0</v>
      </c>
      <c r="R9" s="162"/>
      <c r="S9" s="162"/>
      <c r="T9" s="515" t="b">
        <v>0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5"/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21</v>
      </c>
      <c r="N10" s="164">
        <f>SUM(N3:N9)</f>
        <v>164</v>
      </c>
      <c r="O10" s="164">
        <f>SUM(O3:O9)</f>
        <v>139</v>
      </c>
      <c r="P10" s="164">
        <f>SUM(P3:P9)</f>
        <v>481</v>
      </c>
      <c r="Q10" s="164">
        <f>SUM(Q3:Q9)</f>
        <v>805</v>
      </c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1234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1235</v>
      </c>
      <c r="C13" s="737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7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7"/>
      <c r="H15" s="228"/>
      <c r="I15" s="229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</sheetData>
  <mergeCells count="8">
    <mergeCell ref="A1:F1"/>
    <mergeCell ref="I1:Q1"/>
    <mergeCell ref="R1:Y1"/>
    <mergeCell ref="B12:C12"/>
    <mergeCell ref="E12:E14"/>
    <mergeCell ref="F12:L14"/>
    <mergeCell ref="B13:C13"/>
    <mergeCell ref="B14:C14"/>
  </mergeCells>
  <conditionalFormatting sqref="Z10">
    <cfRule type="containsText" dxfId="2350" priority="4" operator="containsText" text="Terminal 1">
      <formula>NOT(ISERROR(SEARCH("Terminal 1",Z10)))</formula>
    </cfRule>
    <cfRule type="containsText" dxfId="2349" priority="5" operator="containsText" text="OSCC">
      <formula>NOT(ISERROR(SEARCH("OSCC",Z10)))</formula>
    </cfRule>
    <cfRule type="containsText" dxfId="2348" priority="6" operator="containsText" text="GPC">
      <formula>NOT(ISERROR(SEARCH("GPC",Z10)))</formula>
    </cfRule>
    <cfRule type="containsText" dxfId="2347" priority="7" operator="containsText" text="Helsinki">
      <formula>NOT(ISERROR(SEARCH("Helsinki",Z10)))</formula>
    </cfRule>
  </conditionalFormatting>
  <conditionalFormatting sqref="W3:W9">
    <cfRule type="cellIs" dxfId="2346" priority="1" operator="equal">
      <formula>"LAST"</formula>
    </cfRule>
    <cfRule type="cellIs" dxfId="2345" priority="2" operator="equal">
      <formula>"FIRST"</formula>
    </cfRule>
    <cfRule type="cellIs" dxfId="2344" priority="3" operator="equal">
      <formula>"MIDDLE"</formula>
    </cfRule>
  </conditionalFormatting>
  <dataValidations count="2">
    <dataValidation type="list" showInputMessage="1" showErrorMessage="1" sqref="Z10" xr:uid="{9E4C3A96-DB6E-4F6B-AF5E-08A53015876E}">
      <formula1>"GPC, OSCC, Terminal 1, Helsinki"</formula1>
    </dataValidation>
    <dataValidation type="list" allowBlank="1" showInputMessage="1" showErrorMessage="1" sqref="W3:W9" xr:uid="{C18F6376-89FC-4FEB-A29D-F990779F6416}">
      <formula1>"FIRST, MIDDLE, LAST"</formula1>
    </dataValidation>
  </dataValidation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92C4-01E1-48A7-B0AB-B97A42E92E40}">
  <sheetPr>
    <tabColor rgb="FF7030A0"/>
  </sheetPr>
  <dimension ref="A1:AB14"/>
  <sheetViews>
    <sheetView workbookViewId="0">
      <selection activeCell="H25" sqref="H25"/>
    </sheetView>
  </sheetViews>
  <sheetFormatPr defaultRowHeight="15"/>
  <cols>
    <col min="1" max="1" width="24.140625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13.140625" customWidth="1"/>
    <col min="8" max="8" width="5.7109375" bestFit="1" customWidth="1"/>
    <col min="9" max="9" width="7.140625" bestFit="1" customWidth="1"/>
    <col min="10" max="10" width="6.5703125" bestFit="1" customWidth="1"/>
    <col min="11" max="11" width="7" bestFit="1" customWidth="1"/>
    <col min="12" max="12" width="6.42578125" bestFit="1" customWidth="1"/>
    <col min="13" max="13" width="6.28515625" bestFit="1" customWidth="1"/>
    <col min="14" max="14" width="7" bestFit="1" customWidth="1"/>
    <col min="15" max="15" width="6.7109375" bestFit="1" customWidth="1"/>
    <col min="16" max="16" width="6.5703125" customWidth="1"/>
    <col min="17" max="17" width="5.5703125" bestFit="1" customWidth="1"/>
    <col min="18" max="18" width="8.42578125" bestFit="1" customWidth="1"/>
    <col min="19" max="19" width="8.8554687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14.7109375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624"/>
      <c r="H1" s="238"/>
      <c r="I1" s="730" t="s">
        <v>1</v>
      </c>
      <c r="J1" s="730"/>
      <c r="K1" s="730"/>
      <c r="L1" s="730"/>
      <c r="M1" s="730"/>
      <c r="N1" s="730"/>
      <c r="O1" s="730"/>
      <c r="P1" s="730"/>
      <c r="Q1" s="731"/>
      <c r="R1" s="732" t="s">
        <v>1236</v>
      </c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512" t="s">
        <v>9</v>
      </c>
      <c r="H2" s="173" t="s">
        <v>10</v>
      </c>
      <c r="I2" s="174" t="s">
        <v>11</v>
      </c>
      <c r="J2" s="174" t="s">
        <v>12</v>
      </c>
      <c r="K2" s="174" t="s">
        <v>13</v>
      </c>
      <c r="L2" s="174" t="s">
        <v>14</v>
      </c>
      <c r="M2" s="174" t="s">
        <v>15</v>
      </c>
      <c r="N2" s="174" t="s">
        <v>16</v>
      </c>
      <c r="O2" s="174" t="s">
        <v>17</v>
      </c>
      <c r="P2" s="175" t="s">
        <v>44</v>
      </c>
      <c r="Q2" s="172" t="s">
        <v>19</v>
      </c>
      <c r="R2" s="512" t="s">
        <v>20</v>
      </c>
      <c r="S2" s="517" t="s">
        <v>21</v>
      </c>
      <c r="T2" s="513" t="s">
        <v>22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207" t="s">
        <v>71</v>
      </c>
      <c r="B3" s="207" t="s">
        <v>72</v>
      </c>
      <c r="C3" s="158" t="s">
        <v>1237</v>
      </c>
      <c r="D3" s="158" t="s">
        <v>853</v>
      </c>
      <c r="E3" s="158" t="s">
        <v>1238</v>
      </c>
      <c r="F3" s="236">
        <v>14</v>
      </c>
      <c r="G3" s="628">
        <v>117818</v>
      </c>
      <c r="H3" s="159"/>
      <c r="I3" s="158"/>
      <c r="J3" s="158"/>
      <c r="K3" s="158"/>
      <c r="L3" s="158"/>
      <c r="M3" s="158"/>
      <c r="N3" s="158">
        <v>54</v>
      </c>
      <c r="O3" s="158">
        <v>81</v>
      </c>
      <c r="P3" s="158">
        <v>26</v>
      </c>
      <c r="Q3" s="160">
        <f>SUM(I3:P3)</f>
        <v>161</v>
      </c>
      <c r="R3" s="162" t="s">
        <v>33</v>
      </c>
      <c r="S3" s="162" t="s">
        <v>34</v>
      </c>
      <c r="T3" s="515" t="b">
        <v>0</v>
      </c>
      <c r="U3" s="206">
        <v>0.33333333333333331</v>
      </c>
      <c r="V3" s="162" t="s">
        <v>213</v>
      </c>
      <c r="W3" s="162" t="s">
        <v>54</v>
      </c>
      <c r="X3" s="162" t="s">
        <v>632</v>
      </c>
      <c r="Y3" s="162"/>
      <c r="Z3" s="162">
        <v>1018479</v>
      </c>
      <c r="AA3" s="162"/>
      <c r="AB3" s="162"/>
    </row>
    <row r="4" spans="1:28" ht="24">
      <c r="A4" s="207" t="s">
        <v>48</v>
      </c>
      <c r="B4" s="207" t="s">
        <v>66</v>
      </c>
      <c r="C4" s="158" t="s">
        <v>1239</v>
      </c>
      <c r="D4" s="158" t="s">
        <v>225</v>
      </c>
      <c r="E4" s="158" t="s">
        <v>1240</v>
      </c>
      <c r="F4" s="236">
        <v>10.3</v>
      </c>
      <c r="G4" s="628">
        <v>117830</v>
      </c>
      <c r="H4" s="159" t="s">
        <v>251</v>
      </c>
      <c r="I4" s="158"/>
      <c r="J4" s="158"/>
      <c r="K4" s="158"/>
      <c r="L4" s="158"/>
      <c r="M4" s="158"/>
      <c r="N4" s="158">
        <v>3</v>
      </c>
      <c r="O4" s="158">
        <v>81</v>
      </c>
      <c r="P4" s="158">
        <v>77</v>
      </c>
      <c r="Q4" s="160">
        <f>SUM(I4:P4)</f>
        <v>161</v>
      </c>
      <c r="R4" s="514" t="s">
        <v>31</v>
      </c>
      <c r="S4" s="516" t="s">
        <v>32</v>
      </c>
      <c r="T4" s="515" t="b">
        <v>0</v>
      </c>
      <c r="U4" s="626">
        <v>0.25</v>
      </c>
      <c r="V4" s="162" t="s">
        <v>53</v>
      </c>
      <c r="W4" s="162" t="s">
        <v>60</v>
      </c>
      <c r="X4" s="162" t="s">
        <v>336</v>
      </c>
      <c r="Y4" s="162"/>
      <c r="Z4" s="162">
        <v>1018486</v>
      </c>
      <c r="AA4" s="162"/>
      <c r="AB4" s="162"/>
    </row>
    <row r="5" spans="1:28" ht="24">
      <c r="A5" s="207" t="s">
        <v>48</v>
      </c>
      <c r="B5" s="207" t="s">
        <v>208</v>
      </c>
      <c r="C5" s="158" t="s">
        <v>1241</v>
      </c>
      <c r="D5" s="158" t="s">
        <v>1020</v>
      </c>
      <c r="E5" s="158" t="s">
        <v>1242</v>
      </c>
      <c r="F5" s="236">
        <v>12.8</v>
      </c>
      <c r="G5" s="628">
        <v>117828</v>
      </c>
      <c r="H5" s="159" t="s">
        <v>251</v>
      </c>
      <c r="I5" s="158"/>
      <c r="J5" s="158"/>
      <c r="K5" s="158"/>
      <c r="L5" s="158"/>
      <c r="M5" s="158"/>
      <c r="N5" s="158"/>
      <c r="O5" s="158"/>
      <c r="P5" s="158">
        <v>161</v>
      </c>
      <c r="Q5" s="160">
        <f>SUM(I5:P5)</f>
        <v>161</v>
      </c>
      <c r="R5" s="514" t="s">
        <v>31</v>
      </c>
      <c r="S5" s="516" t="s">
        <v>32</v>
      </c>
      <c r="T5" s="515" t="b">
        <v>0</v>
      </c>
      <c r="U5" s="626">
        <v>0.25</v>
      </c>
      <c r="V5" s="162" t="s">
        <v>53</v>
      </c>
      <c r="W5" s="162" t="s">
        <v>60</v>
      </c>
      <c r="X5" s="162" t="s">
        <v>336</v>
      </c>
      <c r="Y5" s="162"/>
      <c r="Z5" s="162">
        <v>1018482</v>
      </c>
      <c r="AA5" s="162"/>
      <c r="AB5" s="162"/>
    </row>
    <row r="6" spans="1:28" ht="24">
      <c r="A6" s="207" t="s">
        <v>48</v>
      </c>
      <c r="B6" s="207" t="s">
        <v>208</v>
      </c>
      <c r="C6" s="158" t="s">
        <v>1243</v>
      </c>
      <c r="D6" s="158" t="s">
        <v>1020</v>
      </c>
      <c r="E6" s="158" t="s">
        <v>1242</v>
      </c>
      <c r="F6" s="236">
        <v>12.8</v>
      </c>
      <c r="G6" s="628">
        <v>117832</v>
      </c>
      <c r="H6" s="159" t="s">
        <v>251</v>
      </c>
      <c r="I6" s="158"/>
      <c r="J6" s="158"/>
      <c r="K6" s="158"/>
      <c r="L6" s="158"/>
      <c r="M6" s="158"/>
      <c r="N6" s="158"/>
      <c r="O6" s="158"/>
      <c r="P6" s="158">
        <v>161</v>
      </c>
      <c r="Q6" s="160">
        <f>SUM(I6:P6)</f>
        <v>161</v>
      </c>
      <c r="R6" s="514" t="s">
        <v>31</v>
      </c>
      <c r="S6" s="516" t="s">
        <v>32</v>
      </c>
      <c r="T6" s="515" t="b">
        <v>0</v>
      </c>
      <c r="U6" s="626">
        <v>0.25</v>
      </c>
      <c r="V6" s="162" t="s">
        <v>53</v>
      </c>
      <c r="W6" s="162" t="s">
        <v>60</v>
      </c>
      <c r="X6" s="162" t="s">
        <v>336</v>
      </c>
      <c r="Y6" s="162"/>
      <c r="Z6" s="162">
        <v>1018483</v>
      </c>
      <c r="AA6" s="162"/>
      <c r="AB6" s="162"/>
    </row>
    <row r="7" spans="1:28" ht="24">
      <c r="A7" s="207" t="s">
        <v>48</v>
      </c>
      <c r="B7" s="207" t="s">
        <v>208</v>
      </c>
      <c r="C7" s="158" t="s">
        <v>1244</v>
      </c>
      <c r="D7" s="158" t="s">
        <v>1020</v>
      </c>
      <c r="E7" s="158" t="s">
        <v>1242</v>
      </c>
      <c r="F7" s="236">
        <v>12.8</v>
      </c>
      <c r="G7" s="628">
        <v>117833</v>
      </c>
      <c r="H7" s="159" t="s">
        <v>251</v>
      </c>
      <c r="I7" s="158"/>
      <c r="J7" s="158"/>
      <c r="K7" s="158"/>
      <c r="L7" s="158"/>
      <c r="M7" s="158"/>
      <c r="N7" s="158"/>
      <c r="O7" s="158"/>
      <c r="P7" s="158">
        <v>161</v>
      </c>
      <c r="Q7" s="160">
        <f>SUM(I7:P7)</f>
        <v>161</v>
      </c>
      <c r="R7" s="514" t="s">
        <v>31</v>
      </c>
      <c r="S7" s="516" t="s">
        <v>32</v>
      </c>
      <c r="T7" s="515" t="b">
        <v>0</v>
      </c>
      <c r="U7" s="626">
        <v>0.25</v>
      </c>
      <c r="V7" s="162" t="s">
        <v>53</v>
      </c>
      <c r="W7" s="162" t="s">
        <v>60</v>
      </c>
      <c r="X7" s="162" t="s">
        <v>336</v>
      </c>
      <c r="Y7" s="162"/>
      <c r="Z7" s="162">
        <v>1018484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236"/>
      <c r="H8" s="159"/>
      <c r="I8" s="158"/>
      <c r="J8" s="158"/>
      <c r="K8" s="158"/>
      <c r="L8" s="158"/>
      <c r="M8" s="158"/>
      <c r="N8" s="158"/>
      <c r="O8" s="158"/>
      <c r="P8" s="158"/>
      <c r="Q8" s="160">
        <f>SUM(I8:P8)</f>
        <v>0</v>
      </c>
      <c r="R8" s="162"/>
      <c r="S8" s="162"/>
      <c r="T8" s="515" t="b">
        <v>0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5"/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0</v>
      </c>
      <c r="N9" s="164">
        <f>SUM(N3:N8)</f>
        <v>57</v>
      </c>
      <c r="O9" s="164">
        <f>SUM(O3:O8)</f>
        <v>162</v>
      </c>
      <c r="P9" s="164">
        <f>SUM(P3:P8)</f>
        <v>586</v>
      </c>
      <c r="Q9" s="164">
        <f>SUM(Q3:Q8)</f>
        <v>805</v>
      </c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736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7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736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 t="s">
        <v>1245</v>
      </c>
      <c r="C14" s="224">
        <v>91600842</v>
      </c>
      <c r="D14" s="230"/>
      <c r="E14" s="226"/>
      <c r="F14" s="227"/>
      <c r="G14" s="227"/>
      <c r="H14" s="228"/>
      <c r="I14" s="229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</sheetData>
  <mergeCells count="8">
    <mergeCell ref="A1:F1"/>
    <mergeCell ref="I1:Q1"/>
    <mergeCell ref="R1:Y1"/>
    <mergeCell ref="B11:C11"/>
    <mergeCell ref="E11:E13"/>
    <mergeCell ref="F11:L13"/>
    <mergeCell ref="B12:C12"/>
    <mergeCell ref="B13:C13"/>
  </mergeCells>
  <conditionalFormatting sqref="Z9">
    <cfRule type="containsText" dxfId="2343" priority="7" operator="containsText" text="Terminal 1">
      <formula>NOT(ISERROR(SEARCH("Terminal 1",Z9)))</formula>
    </cfRule>
    <cfRule type="containsText" dxfId="2342" priority="8" operator="containsText" text="OSCC">
      <formula>NOT(ISERROR(SEARCH("OSCC",Z9)))</formula>
    </cfRule>
    <cfRule type="containsText" dxfId="2341" priority="9" operator="containsText" text="GPC">
      <formula>NOT(ISERROR(SEARCH("GPC",Z9)))</formula>
    </cfRule>
    <cfRule type="containsText" dxfId="2340" priority="10" operator="containsText" text="Helsinki">
      <formula>NOT(ISERROR(SEARCH("Helsinki",Z9)))</formula>
    </cfRule>
  </conditionalFormatting>
  <conditionalFormatting sqref="W3:W8">
    <cfRule type="cellIs" dxfId="2339" priority="4" operator="equal">
      <formula>"LAST"</formula>
    </cfRule>
    <cfRule type="cellIs" dxfId="2338" priority="5" operator="equal">
      <formula>"FIRST"</formula>
    </cfRule>
    <cfRule type="cellIs" dxfId="2337" priority="6" operator="equal">
      <formula>"MIDDLE"</formula>
    </cfRule>
  </conditionalFormatting>
  <dataValidations count="2">
    <dataValidation type="list" showInputMessage="1" showErrorMessage="1" sqref="Z9" xr:uid="{3FD6E913-F459-48A7-AF54-528089F4CB90}">
      <formula1>"GPC, OSCC, Terminal 1, Helsinki"</formula1>
    </dataValidation>
    <dataValidation type="list" allowBlank="1" showInputMessage="1" showErrorMessage="1" sqref="W3:W8" xr:uid="{D0D68508-153E-4F19-88F2-089B28E497A0}">
      <formula1>"FIRST, MIDDLE, LAST"</formula1>
    </dataValidation>
  </dataValidation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180B-4C7A-4427-8DCF-8466EA1D5C95}">
  <sheetPr>
    <tabColor rgb="FF00B050"/>
  </sheetPr>
  <dimension ref="A1:AB23"/>
  <sheetViews>
    <sheetView workbookViewId="0">
      <selection activeCell="I28" sqref="I2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31.85546875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1246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1247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71</v>
      </c>
      <c r="B3" s="158" t="s">
        <v>72</v>
      </c>
      <c r="C3" s="158" t="s">
        <v>1248</v>
      </c>
      <c r="D3" s="158" t="s">
        <v>853</v>
      </c>
      <c r="E3" s="158" t="s">
        <v>1249</v>
      </c>
      <c r="F3" s="236">
        <v>14</v>
      </c>
      <c r="G3" s="159"/>
      <c r="H3" s="158"/>
      <c r="I3" s="158"/>
      <c r="J3" s="158"/>
      <c r="K3" s="158"/>
      <c r="L3" s="158"/>
      <c r="M3" s="207">
        <v>108</v>
      </c>
      <c r="N3" s="207">
        <v>53</v>
      </c>
      <c r="O3" s="158"/>
      <c r="P3" s="160">
        <f>SUM(H3:O3)</f>
        <v>161</v>
      </c>
      <c r="Q3" s="162" t="s">
        <v>33</v>
      </c>
      <c r="R3" s="162"/>
      <c r="S3" s="162">
        <v>117745</v>
      </c>
      <c r="T3" s="162" t="s">
        <v>34</v>
      </c>
      <c r="U3" s="162"/>
      <c r="V3" s="162" t="s">
        <v>213</v>
      </c>
      <c r="W3" s="162" t="s">
        <v>54</v>
      </c>
      <c r="X3" s="162" t="s">
        <v>1208</v>
      </c>
      <c r="Y3" s="162"/>
      <c r="Z3" s="162">
        <v>1018429</v>
      </c>
      <c r="AA3" s="254" t="s">
        <v>1250</v>
      </c>
      <c r="AB3" s="162"/>
    </row>
    <row r="4" spans="1:28" ht="24">
      <c r="A4" s="158" t="s">
        <v>48</v>
      </c>
      <c r="B4" s="158" t="s">
        <v>208</v>
      </c>
      <c r="C4" s="158" t="s">
        <v>1251</v>
      </c>
      <c r="D4" s="158" t="s">
        <v>1204</v>
      </c>
      <c r="E4" s="158" t="s">
        <v>1252</v>
      </c>
      <c r="F4" s="236">
        <v>13.3</v>
      </c>
      <c r="G4" s="159" t="s">
        <v>153</v>
      </c>
      <c r="H4" s="158"/>
      <c r="I4" s="158"/>
      <c r="J4" s="158"/>
      <c r="K4" s="158"/>
      <c r="L4" s="158"/>
      <c r="M4" s="207">
        <v>30</v>
      </c>
      <c r="N4" s="207">
        <v>30</v>
      </c>
      <c r="O4" s="207">
        <v>101</v>
      </c>
      <c r="P4" s="160">
        <f>SUM(H4:O4)</f>
        <v>161</v>
      </c>
      <c r="Q4" s="514" t="s">
        <v>31</v>
      </c>
      <c r="R4" s="515" t="b">
        <v>0</v>
      </c>
      <c r="S4" s="162">
        <v>117784</v>
      </c>
      <c r="T4" s="516" t="s">
        <v>32</v>
      </c>
      <c r="U4" s="205" t="s">
        <v>653</v>
      </c>
      <c r="V4" s="162" t="s">
        <v>53</v>
      </c>
      <c r="W4" s="162" t="s">
        <v>654</v>
      </c>
      <c r="X4" s="162" t="s">
        <v>849</v>
      </c>
      <c r="Y4" s="162"/>
      <c r="Z4" s="162">
        <v>1018430</v>
      </c>
      <c r="AA4" s="162"/>
      <c r="AB4" s="162"/>
    </row>
    <row r="5" spans="1:28">
      <c r="A5" s="158" t="s">
        <v>271</v>
      </c>
      <c r="B5" s="158" t="s">
        <v>208</v>
      </c>
      <c r="C5" s="158" t="s">
        <v>1253</v>
      </c>
      <c r="D5" s="158" t="s">
        <v>686</v>
      </c>
      <c r="E5" s="158" t="s">
        <v>1254</v>
      </c>
      <c r="F5" s="236">
        <v>10.3</v>
      </c>
      <c r="G5" s="159" t="s">
        <v>153</v>
      </c>
      <c r="H5" s="158"/>
      <c r="I5" s="158"/>
      <c r="J5" s="158"/>
      <c r="K5" s="158"/>
      <c r="L5" s="158"/>
      <c r="M5" s="207">
        <v>30</v>
      </c>
      <c r="N5" s="207">
        <v>71</v>
      </c>
      <c r="O5" s="207">
        <v>60</v>
      </c>
      <c r="P5" s="160">
        <f>SUM(H5:O5)</f>
        <v>161</v>
      </c>
      <c r="Q5" s="514" t="s">
        <v>31</v>
      </c>
      <c r="R5" s="515" t="b">
        <v>0</v>
      </c>
      <c r="S5" s="162">
        <v>117785</v>
      </c>
      <c r="T5" s="516" t="s">
        <v>32</v>
      </c>
      <c r="U5" s="205" t="s">
        <v>653</v>
      </c>
      <c r="V5" s="162" t="s">
        <v>59</v>
      </c>
      <c r="W5" s="162" t="s">
        <v>60</v>
      </c>
      <c r="X5" s="162" t="s">
        <v>1032</v>
      </c>
      <c r="Y5" s="162"/>
      <c r="Z5" s="162">
        <v>1018431</v>
      </c>
      <c r="AA5" s="162"/>
      <c r="AB5" s="162"/>
    </row>
    <row r="6" spans="1:28">
      <c r="A6" s="158" t="s">
        <v>63</v>
      </c>
      <c r="B6" s="158" t="s">
        <v>208</v>
      </c>
      <c r="C6" s="158" t="s">
        <v>1255</v>
      </c>
      <c r="D6" s="158" t="s">
        <v>686</v>
      </c>
      <c r="E6" s="158" t="s">
        <v>1254</v>
      </c>
      <c r="F6" s="236">
        <v>10.3</v>
      </c>
      <c r="G6" s="159" t="s">
        <v>153</v>
      </c>
      <c r="H6" s="158"/>
      <c r="I6" s="158"/>
      <c r="J6" s="158"/>
      <c r="K6" s="158"/>
      <c r="L6" s="158"/>
      <c r="M6" s="207">
        <v>90</v>
      </c>
      <c r="N6" s="207">
        <v>71</v>
      </c>
      <c r="O6" s="158"/>
      <c r="P6" s="160">
        <f>SUM(H6:O6)</f>
        <v>161</v>
      </c>
      <c r="Q6" s="514" t="s">
        <v>31</v>
      </c>
      <c r="R6" s="515" t="b">
        <v>0</v>
      </c>
      <c r="S6" s="162">
        <v>117786</v>
      </c>
      <c r="T6" s="516" t="s">
        <v>32</v>
      </c>
      <c r="U6" s="205" t="s">
        <v>653</v>
      </c>
      <c r="V6" s="162" t="s">
        <v>59</v>
      </c>
      <c r="W6" s="162" t="s">
        <v>60</v>
      </c>
      <c r="X6" s="162" t="s">
        <v>1032</v>
      </c>
      <c r="Y6" s="162"/>
      <c r="Z6" s="162">
        <v>1018432</v>
      </c>
      <c r="AA6" s="162"/>
      <c r="AB6" s="162"/>
    </row>
    <row r="7" spans="1:28" ht="24">
      <c r="A7" s="158" t="s">
        <v>552</v>
      </c>
      <c r="B7" s="158" t="s">
        <v>66</v>
      </c>
      <c r="C7" s="158" t="s">
        <v>1256</v>
      </c>
      <c r="D7" s="158" t="s">
        <v>1039</v>
      </c>
      <c r="E7" s="158" t="s">
        <v>1257</v>
      </c>
      <c r="F7" s="236">
        <v>9.8000000000000007</v>
      </c>
      <c r="G7" s="159" t="s">
        <v>1258</v>
      </c>
      <c r="H7" s="158"/>
      <c r="I7" s="158"/>
      <c r="J7" s="158"/>
      <c r="K7" s="158"/>
      <c r="L7" s="158"/>
      <c r="M7" s="158"/>
      <c r="N7" s="207">
        <v>131</v>
      </c>
      <c r="O7" s="207">
        <v>30</v>
      </c>
      <c r="P7" s="160">
        <f>SUM(H7:O7)</f>
        <v>161</v>
      </c>
      <c r="Q7" s="514" t="s">
        <v>31</v>
      </c>
      <c r="R7" s="515" t="b">
        <v>0</v>
      </c>
      <c r="S7" s="162">
        <v>117787</v>
      </c>
      <c r="T7" s="516" t="s">
        <v>32</v>
      </c>
      <c r="U7" s="205" t="s">
        <v>653</v>
      </c>
      <c r="V7" s="162" t="s">
        <v>59</v>
      </c>
      <c r="W7" s="162" t="s">
        <v>60</v>
      </c>
      <c r="X7" s="162" t="s">
        <v>1032</v>
      </c>
      <c r="Y7" s="162"/>
      <c r="Z7" s="162">
        <v>1018433</v>
      </c>
      <c r="AA7" s="162"/>
      <c r="AB7" s="162"/>
    </row>
    <row r="8" spans="1:28" ht="24">
      <c r="A8" s="158" t="s">
        <v>283</v>
      </c>
      <c r="B8" s="158" t="s">
        <v>192</v>
      </c>
      <c r="C8" s="158" t="s">
        <v>1259</v>
      </c>
      <c r="D8" s="158" t="s">
        <v>766</v>
      </c>
      <c r="E8" s="158" t="s">
        <v>1260</v>
      </c>
      <c r="F8" s="236">
        <v>9.8000000000000007</v>
      </c>
      <c r="G8" s="159" t="s">
        <v>1258</v>
      </c>
      <c r="H8" s="158"/>
      <c r="I8" s="158"/>
      <c r="J8" s="158"/>
      <c r="K8" s="158"/>
      <c r="L8" s="158"/>
      <c r="M8" s="158"/>
      <c r="N8" s="158">
        <v>131</v>
      </c>
      <c r="O8" s="158">
        <v>30</v>
      </c>
      <c r="P8" s="160">
        <f>SUM(H8:O8)</f>
        <v>161</v>
      </c>
      <c r="Q8" s="514" t="s">
        <v>31</v>
      </c>
      <c r="R8" s="515" t="b">
        <v>0</v>
      </c>
      <c r="S8" s="162">
        <v>117788</v>
      </c>
      <c r="T8" s="516" t="s">
        <v>32</v>
      </c>
      <c r="U8" s="205" t="s">
        <v>653</v>
      </c>
      <c r="V8" s="162" t="s">
        <v>59</v>
      </c>
      <c r="W8" s="162" t="s">
        <v>60</v>
      </c>
      <c r="X8" s="162" t="s">
        <v>1032</v>
      </c>
      <c r="Y8" s="162"/>
      <c r="Z8" s="162">
        <v>1018434</v>
      </c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258</v>
      </c>
      <c r="N11" s="164">
        <f>SUM(N3:N10)</f>
        <v>487</v>
      </c>
      <c r="O11" s="164">
        <f>SUM(O3:O10)</f>
        <v>221</v>
      </c>
      <c r="P11" s="164">
        <f>SUM(P3:P10)</f>
        <v>966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23" spans="6:6">
      <c r="F23">
        <f>11075+579</f>
        <v>11654</v>
      </c>
    </row>
  </sheetData>
  <mergeCells count="8"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11">
    <cfRule type="containsText" dxfId="2336" priority="7" operator="containsText" text="Terminal 1">
      <formula>NOT(ISERROR(SEARCH("Terminal 1",Z11)))</formula>
    </cfRule>
    <cfRule type="containsText" dxfId="2335" priority="8" operator="containsText" text="OSCC">
      <formula>NOT(ISERROR(SEARCH("OSCC",Z11)))</formula>
    </cfRule>
    <cfRule type="containsText" dxfId="2334" priority="9" operator="containsText" text="GPC">
      <formula>NOT(ISERROR(SEARCH("GPC",Z11)))</formula>
    </cfRule>
    <cfRule type="containsText" dxfId="2333" priority="10" operator="containsText" text="Helsinki">
      <formula>NOT(ISERROR(SEARCH("Helsinki",Z11)))</formula>
    </cfRule>
  </conditionalFormatting>
  <conditionalFormatting sqref="W3:W9">
    <cfRule type="cellIs" dxfId="2332" priority="4" operator="equal">
      <formula>"LAST"</formula>
    </cfRule>
    <cfRule type="cellIs" dxfId="2331" priority="5" operator="equal">
      <formula>"FIRST"</formula>
    </cfRule>
    <cfRule type="cellIs" dxfId="2330" priority="6" operator="equal">
      <formula>"MIDDLE"</formula>
    </cfRule>
  </conditionalFormatting>
  <dataValidations count="2">
    <dataValidation type="list" showInputMessage="1" showErrorMessage="1" sqref="Z11" xr:uid="{9585F54F-6749-422B-9D8B-37516CCDDA84}">
      <formula1>"GPC, OSCC, Terminal 1, Helsinki"</formula1>
    </dataValidation>
    <dataValidation type="list" allowBlank="1" showInputMessage="1" showErrorMessage="1" sqref="W3:W9" xr:uid="{67DC70F3-C77F-4591-89A2-53E333F6B4FE}">
      <formula1>"FIRST, MIDDLE, LAST"</formula1>
    </dataValidation>
  </dataValidation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8E35-4AA1-41BF-93B8-D392AABF8B75}">
  <sheetPr>
    <tabColor rgb="FF00B050"/>
  </sheetPr>
  <dimension ref="A1:AB16"/>
  <sheetViews>
    <sheetView workbookViewId="0">
      <selection activeCell="E27" sqref="E27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454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1261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1066</v>
      </c>
      <c r="B3" s="158" t="s">
        <v>985</v>
      </c>
      <c r="C3" s="158" t="s">
        <v>1262</v>
      </c>
      <c r="D3" s="158" t="s">
        <v>987</v>
      </c>
      <c r="E3" s="158" t="s">
        <v>1263</v>
      </c>
      <c r="F3" s="236">
        <v>27</v>
      </c>
      <c r="G3" s="159"/>
      <c r="H3" s="158"/>
      <c r="I3" s="158"/>
      <c r="J3" s="158"/>
      <c r="K3" s="158"/>
      <c r="L3" s="207">
        <v>27</v>
      </c>
      <c r="M3" s="158"/>
      <c r="N3" s="158"/>
      <c r="O3" s="158"/>
      <c r="P3" s="160">
        <f>SUM(H3:O3)</f>
        <v>27</v>
      </c>
      <c r="Q3" s="162" t="s">
        <v>33</v>
      </c>
      <c r="R3" s="515" t="b">
        <v>0</v>
      </c>
      <c r="S3" s="162">
        <v>177000</v>
      </c>
      <c r="T3" s="162" t="s">
        <v>34</v>
      </c>
      <c r="U3" s="205" t="s">
        <v>946</v>
      </c>
      <c r="V3" s="162" t="s">
        <v>213</v>
      </c>
      <c r="W3" s="162" t="s">
        <v>54</v>
      </c>
      <c r="X3" s="162" t="s">
        <v>673</v>
      </c>
      <c r="Y3" s="162"/>
      <c r="Z3" s="162">
        <v>1018379</v>
      </c>
      <c r="AA3" s="162"/>
      <c r="AB3" s="162"/>
    </row>
    <row r="4" spans="1:28">
      <c r="A4" s="158"/>
      <c r="B4" s="158"/>
      <c r="C4" s="158"/>
      <c r="D4" s="158"/>
      <c r="E4" s="158"/>
      <c r="F4" s="236"/>
      <c r="G4" s="159"/>
      <c r="H4" s="158"/>
      <c r="I4" s="158"/>
      <c r="J4" s="158"/>
      <c r="K4" s="158"/>
      <c r="L4" s="158"/>
      <c r="M4" s="158"/>
      <c r="N4" s="158"/>
      <c r="O4" s="158"/>
      <c r="P4" s="160">
        <f>SUM(H4:O4)</f>
        <v>0</v>
      </c>
      <c r="Q4" s="162" t="s">
        <v>33</v>
      </c>
      <c r="R4" s="515" t="b">
        <v>0</v>
      </c>
      <c r="S4" s="162"/>
      <c r="T4" s="162" t="s">
        <v>34</v>
      </c>
      <c r="U4" s="162"/>
      <c r="V4" s="162"/>
      <c r="W4" s="162"/>
      <c r="X4" s="162"/>
      <c r="Y4" s="162"/>
      <c r="Z4" s="162"/>
      <c r="AA4" s="162"/>
      <c r="AB4" s="162"/>
    </row>
    <row r="5" spans="1:28" ht="24">
      <c r="A5" s="158" t="s">
        <v>1264</v>
      </c>
      <c r="B5" s="245" t="s">
        <v>612</v>
      </c>
      <c r="C5" s="245" t="s">
        <v>1265</v>
      </c>
      <c r="D5" s="245" t="s">
        <v>614</v>
      </c>
      <c r="E5" s="245" t="s">
        <v>1266</v>
      </c>
      <c r="F5" s="306">
        <v>15.3</v>
      </c>
      <c r="G5" s="159"/>
      <c r="H5" s="158"/>
      <c r="I5" s="158"/>
      <c r="J5" s="158"/>
      <c r="K5" s="158"/>
      <c r="L5" s="158"/>
      <c r="M5" s="158"/>
      <c r="N5" s="158"/>
      <c r="O5" s="158"/>
      <c r="P5" s="160">
        <f>SUM(H5:O5)</f>
        <v>0</v>
      </c>
      <c r="Q5" s="162" t="s">
        <v>33</v>
      </c>
      <c r="R5" s="515" t="b">
        <v>0</v>
      </c>
      <c r="S5" s="162"/>
      <c r="T5" s="516" t="s">
        <v>32</v>
      </c>
      <c r="U5" s="205" t="s">
        <v>653</v>
      </c>
      <c r="V5" s="162" t="s">
        <v>59</v>
      </c>
      <c r="W5" s="162" t="s">
        <v>60</v>
      </c>
      <c r="X5" s="162" t="s">
        <v>1267</v>
      </c>
      <c r="Y5" s="162"/>
      <c r="Z5" s="162">
        <v>1018378</v>
      </c>
      <c r="AA5" s="162"/>
      <c r="AB5" s="162"/>
    </row>
    <row r="6" spans="1:28" ht="24">
      <c r="A6" s="554" t="s">
        <v>588</v>
      </c>
      <c r="B6" s="207" t="s">
        <v>66</v>
      </c>
      <c r="C6" s="158" t="s">
        <v>1268</v>
      </c>
      <c r="D6" s="158" t="s">
        <v>1269</v>
      </c>
      <c r="E6" s="158" t="s">
        <v>1270</v>
      </c>
      <c r="F6" s="236">
        <v>12.9</v>
      </c>
      <c r="G6" s="159" t="s">
        <v>1258</v>
      </c>
      <c r="H6" s="158"/>
      <c r="I6" s="158"/>
      <c r="J6" s="158"/>
      <c r="K6" s="158"/>
      <c r="L6" s="207">
        <v>81</v>
      </c>
      <c r="M6" s="207">
        <v>59</v>
      </c>
      <c r="N6" s="207">
        <v>21</v>
      </c>
      <c r="O6" s="158"/>
      <c r="P6" s="160">
        <f>SUM(H6:O6)</f>
        <v>161</v>
      </c>
      <c r="Q6" s="514" t="s">
        <v>31</v>
      </c>
      <c r="R6" s="515" t="b">
        <v>0</v>
      </c>
      <c r="S6" s="162">
        <v>117752</v>
      </c>
      <c r="T6" s="516" t="s">
        <v>32</v>
      </c>
      <c r="U6" s="206">
        <v>0.45833333333333331</v>
      </c>
      <c r="V6" s="162" t="s">
        <v>53</v>
      </c>
      <c r="W6" s="162" t="s">
        <v>654</v>
      </c>
      <c r="X6" s="162" t="s">
        <v>1267</v>
      </c>
      <c r="Y6" s="162"/>
      <c r="Z6" s="162">
        <v>1018377</v>
      </c>
      <c r="AA6" s="162"/>
      <c r="AB6" s="162"/>
    </row>
    <row r="7" spans="1:28" ht="24">
      <c r="A7" s="554" t="s">
        <v>588</v>
      </c>
      <c r="B7" s="207" t="s">
        <v>66</v>
      </c>
      <c r="C7" s="158" t="s">
        <v>1271</v>
      </c>
      <c r="D7" s="158" t="s">
        <v>1269</v>
      </c>
      <c r="E7" s="158" t="s">
        <v>1270</v>
      </c>
      <c r="F7" s="236">
        <v>12.9</v>
      </c>
      <c r="G7" s="159" t="s">
        <v>1258</v>
      </c>
      <c r="H7" s="158"/>
      <c r="I7" s="158"/>
      <c r="J7" s="158"/>
      <c r="K7" s="158"/>
      <c r="L7" s="207">
        <v>26</v>
      </c>
      <c r="M7" s="158">
        <v>135</v>
      </c>
      <c r="N7" s="158"/>
      <c r="O7" s="158"/>
      <c r="P7" s="160">
        <f>SUM(H7:O7)</f>
        <v>161</v>
      </c>
      <c r="Q7" s="514" t="s">
        <v>31</v>
      </c>
      <c r="R7" s="515" t="b">
        <v>0</v>
      </c>
      <c r="S7" s="162">
        <v>117753</v>
      </c>
      <c r="T7" s="516" t="s">
        <v>32</v>
      </c>
      <c r="U7" s="206">
        <v>0.45833333333333331</v>
      </c>
      <c r="V7" s="162" t="s">
        <v>53</v>
      </c>
      <c r="W7" s="162" t="s">
        <v>654</v>
      </c>
      <c r="X7" s="162" t="s">
        <v>1267</v>
      </c>
      <c r="Y7" s="162"/>
      <c r="Z7" s="162"/>
      <c r="AA7" s="162"/>
      <c r="AB7" s="162"/>
    </row>
    <row r="8" spans="1:28" ht="24">
      <c r="A8" s="158" t="s">
        <v>388</v>
      </c>
      <c r="B8" s="245" t="s">
        <v>192</v>
      </c>
      <c r="C8" s="245" t="s">
        <v>1272</v>
      </c>
      <c r="D8" s="245" t="s">
        <v>1273</v>
      </c>
      <c r="E8" s="245" t="s">
        <v>1274</v>
      </c>
      <c r="F8" s="306">
        <v>9.7200000000000006</v>
      </c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206">
        <v>0.16666666666666666</v>
      </c>
      <c r="V8" s="162" t="s">
        <v>59</v>
      </c>
      <c r="W8" s="162" t="s">
        <v>60</v>
      </c>
      <c r="X8" s="162" t="s">
        <v>655</v>
      </c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134</v>
      </c>
      <c r="M11" s="164">
        <f>SUM(M3:M10)</f>
        <v>194</v>
      </c>
      <c r="N11" s="164">
        <f>SUM(N3:N10)</f>
        <v>21</v>
      </c>
      <c r="O11" s="164">
        <f>SUM(O3:O10)</f>
        <v>0</v>
      </c>
      <c r="P11" s="164">
        <f>SUM(P3:P10)</f>
        <v>349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</sheetData>
  <mergeCells count="8"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11">
    <cfRule type="containsText" dxfId="2329" priority="7" operator="containsText" text="Terminal 1">
      <formula>NOT(ISERROR(SEARCH("Terminal 1",Z11)))</formula>
    </cfRule>
    <cfRule type="containsText" dxfId="2328" priority="8" operator="containsText" text="OSCC">
      <formula>NOT(ISERROR(SEARCH("OSCC",Z11)))</formula>
    </cfRule>
    <cfRule type="containsText" dxfId="2327" priority="9" operator="containsText" text="GPC">
      <formula>NOT(ISERROR(SEARCH("GPC",Z11)))</formula>
    </cfRule>
    <cfRule type="containsText" dxfId="2326" priority="10" operator="containsText" text="Helsinki">
      <formula>NOT(ISERROR(SEARCH("Helsinki",Z11)))</formula>
    </cfRule>
  </conditionalFormatting>
  <conditionalFormatting sqref="W3:W9">
    <cfRule type="cellIs" dxfId="2325" priority="4" operator="equal">
      <formula>"LAST"</formula>
    </cfRule>
    <cfRule type="cellIs" dxfId="2324" priority="5" operator="equal">
      <formula>"FIRST"</formula>
    </cfRule>
    <cfRule type="cellIs" dxfId="2323" priority="6" operator="equal">
      <formula>"MIDDLE"</formula>
    </cfRule>
  </conditionalFormatting>
  <dataValidations count="2">
    <dataValidation type="list" showInputMessage="1" showErrorMessage="1" sqref="Z11" xr:uid="{7B508C00-76B3-437B-9D3B-849435B81595}">
      <formula1>"GPC, OSCC, Terminal 1, Helsinki"</formula1>
    </dataValidation>
    <dataValidation type="list" allowBlank="1" showInputMessage="1" showErrorMessage="1" sqref="W3:W9" xr:uid="{261F78D0-C751-43B2-A471-06000D724373}">
      <formula1>"FIRST, MIDDLE, LAST"</formula1>
    </dataValidation>
  </dataValidation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A3CE-ED2E-477A-91AB-6488961DF416}">
  <sheetPr>
    <tabColor rgb="FF00B050"/>
  </sheetPr>
  <dimension ref="A1:AB15"/>
  <sheetViews>
    <sheetView workbookViewId="0">
      <selection activeCell="C3" sqref="C3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276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1275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588</v>
      </c>
      <c r="B3" s="158" t="s">
        <v>66</v>
      </c>
      <c r="C3" s="158" t="s">
        <v>1276</v>
      </c>
      <c r="D3" s="158" t="s">
        <v>351</v>
      </c>
      <c r="E3" s="158" t="s">
        <v>1277</v>
      </c>
      <c r="F3" s="236">
        <v>11</v>
      </c>
      <c r="G3" s="159" t="s">
        <v>1258</v>
      </c>
      <c r="H3" s="158"/>
      <c r="I3" s="158"/>
      <c r="J3" s="158"/>
      <c r="K3" s="158"/>
      <c r="L3" s="158"/>
      <c r="M3" s="158"/>
      <c r="N3" s="207">
        <v>161</v>
      </c>
      <c r="O3" s="158"/>
      <c r="P3" s="160">
        <f>SUM(H3:O3)</f>
        <v>161</v>
      </c>
      <c r="Q3" s="514" t="s">
        <v>31</v>
      </c>
      <c r="R3" s="515" t="b">
        <v>1</v>
      </c>
      <c r="S3" s="162">
        <v>117729</v>
      </c>
      <c r="T3" s="516" t="s">
        <v>32</v>
      </c>
      <c r="U3" s="206">
        <v>0.25</v>
      </c>
      <c r="V3" s="162" t="s">
        <v>53</v>
      </c>
      <c r="W3" s="162" t="s">
        <v>54</v>
      </c>
      <c r="X3" s="162"/>
      <c r="Y3" s="162"/>
      <c r="Z3" s="162">
        <v>1018333</v>
      </c>
      <c r="AA3" s="162"/>
      <c r="AB3" s="162"/>
    </row>
    <row r="4" spans="1:28" ht="24">
      <c r="A4" s="158" t="s">
        <v>304</v>
      </c>
      <c r="B4" s="158" t="s">
        <v>66</v>
      </c>
      <c r="C4" s="158" t="s">
        <v>1278</v>
      </c>
      <c r="D4" s="158" t="s">
        <v>351</v>
      </c>
      <c r="E4" s="158" t="s">
        <v>1277</v>
      </c>
      <c r="F4" s="236">
        <v>11</v>
      </c>
      <c r="G4" s="159" t="s">
        <v>1258</v>
      </c>
      <c r="H4" s="158"/>
      <c r="I4" s="158"/>
      <c r="J4" s="158"/>
      <c r="K4" s="158"/>
      <c r="L4" s="158"/>
      <c r="M4" s="207">
        <v>27</v>
      </c>
      <c r="N4" s="207">
        <v>27</v>
      </c>
      <c r="O4" s="207">
        <v>107</v>
      </c>
      <c r="P4" s="160">
        <f>SUM(H4:O4)</f>
        <v>161</v>
      </c>
      <c r="Q4" s="514" t="s">
        <v>31</v>
      </c>
      <c r="R4" s="515" t="b">
        <v>1</v>
      </c>
      <c r="S4" s="162">
        <v>117730</v>
      </c>
      <c r="T4" s="516" t="s">
        <v>32</v>
      </c>
      <c r="U4" s="206">
        <v>0.25</v>
      </c>
      <c r="V4" s="162" t="s">
        <v>53</v>
      </c>
      <c r="W4" s="162" t="s">
        <v>54</v>
      </c>
      <c r="X4" s="162"/>
      <c r="Y4" s="162"/>
      <c r="Z4" s="162">
        <v>1018334</v>
      </c>
      <c r="AA4" s="162"/>
      <c r="AB4" s="162"/>
    </row>
    <row r="5" spans="1:28" ht="24">
      <c r="A5" s="158" t="s">
        <v>173</v>
      </c>
      <c r="B5" s="158" t="s">
        <v>892</v>
      </c>
      <c r="C5" s="158" t="s">
        <v>1279</v>
      </c>
      <c r="D5" s="158" t="s">
        <v>701</v>
      </c>
      <c r="E5" s="158" t="s">
        <v>1280</v>
      </c>
      <c r="F5" s="236">
        <v>10.6</v>
      </c>
      <c r="G5" s="159" t="s">
        <v>560</v>
      </c>
      <c r="H5" s="158"/>
      <c r="I5" s="158"/>
      <c r="J5" s="158"/>
      <c r="K5" s="158"/>
      <c r="L5" s="158"/>
      <c r="M5" s="207">
        <v>107</v>
      </c>
      <c r="N5" s="207">
        <v>54</v>
      </c>
      <c r="O5" s="158"/>
      <c r="P5" s="160">
        <f>SUM(H5:O5)</f>
        <v>161</v>
      </c>
      <c r="Q5" s="514" t="s">
        <v>31</v>
      </c>
      <c r="R5" s="515" t="b">
        <v>0</v>
      </c>
      <c r="S5" s="162">
        <v>117731</v>
      </c>
      <c r="T5" s="516" t="s">
        <v>32</v>
      </c>
      <c r="U5" s="206">
        <v>0.16666666666666666</v>
      </c>
      <c r="V5" s="162" t="s">
        <v>59</v>
      </c>
      <c r="W5" s="162" t="s">
        <v>60</v>
      </c>
      <c r="X5" s="162"/>
      <c r="Y5" s="162"/>
      <c r="Z5" s="162">
        <v>1018335</v>
      </c>
      <c r="AA5" s="162"/>
      <c r="AB5" s="162"/>
    </row>
    <row r="6" spans="1:28" ht="24">
      <c r="A6" s="158" t="s">
        <v>215</v>
      </c>
      <c r="B6" s="158" t="s">
        <v>1013</v>
      </c>
      <c r="C6" s="158" t="s">
        <v>1281</v>
      </c>
      <c r="D6" s="158" t="s">
        <v>1177</v>
      </c>
      <c r="E6" s="158" t="s">
        <v>1282</v>
      </c>
      <c r="F6" s="236">
        <v>9.7200000000000006</v>
      </c>
      <c r="G6" s="159" t="s">
        <v>1258</v>
      </c>
      <c r="H6" s="158"/>
      <c r="I6" s="158"/>
      <c r="J6" s="158"/>
      <c r="K6" s="158"/>
      <c r="L6" s="158"/>
      <c r="M6" s="207">
        <v>27</v>
      </c>
      <c r="N6" s="207">
        <v>54</v>
      </c>
      <c r="O6" s="207">
        <v>80</v>
      </c>
      <c r="P6" s="160">
        <f>SUM(H6:O6)</f>
        <v>161</v>
      </c>
      <c r="Q6" s="514" t="s">
        <v>31</v>
      </c>
      <c r="R6" s="515" t="b">
        <v>0</v>
      </c>
      <c r="S6" s="162">
        <v>117732</v>
      </c>
      <c r="T6" s="516" t="s">
        <v>32</v>
      </c>
      <c r="U6" s="206">
        <v>0.16666666666666666</v>
      </c>
      <c r="V6" s="162" t="s">
        <v>59</v>
      </c>
      <c r="W6" s="162" t="s">
        <v>60</v>
      </c>
      <c r="X6" s="162"/>
      <c r="Y6" s="162"/>
      <c r="Z6" s="162">
        <v>1018336</v>
      </c>
      <c r="AA6" s="162"/>
      <c r="AB6" s="162"/>
    </row>
    <row r="7" spans="1:28" ht="24">
      <c r="A7" s="158" t="s">
        <v>283</v>
      </c>
      <c r="B7" s="158" t="s">
        <v>1013</v>
      </c>
      <c r="C7" s="158" t="s">
        <v>1283</v>
      </c>
      <c r="D7" s="158" t="s">
        <v>1177</v>
      </c>
      <c r="E7" s="158" t="s">
        <v>1282</v>
      </c>
      <c r="F7" s="236">
        <v>9.7200000000000006</v>
      </c>
      <c r="G7" s="159" t="s">
        <v>1258</v>
      </c>
      <c r="H7" s="158"/>
      <c r="I7" s="158"/>
      <c r="J7" s="158"/>
      <c r="K7" s="158"/>
      <c r="L7" s="158"/>
      <c r="M7" s="207">
        <v>27</v>
      </c>
      <c r="N7" s="207">
        <v>81</v>
      </c>
      <c r="O7" s="207">
        <v>53</v>
      </c>
      <c r="P7" s="160">
        <f>SUM(H7:O7)</f>
        <v>161</v>
      </c>
      <c r="Q7" s="514" t="s">
        <v>31</v>
      </c>
      <c r="R7" s="515" t="b">
        <v>0</v>
      </c>
      <c r="S7" s="162">
        <v>117733</v>
      </c>
      <c r="T7" s="516" t="s">
        <v>32</v>
      </c>
      <c r="U7" s="206">
        <v>0.16666666666666666</v>
      </c>
      <c r="V7" s="162" t="s">
        <v>59</v>
      </c>
      <c r="W7" s="162" t="s">
        <v>60</v>
      </c>
      <c r="X7" s="162"/>
      <c r="Y7" s="162"/>
      <c r="Z7" s="162">
        <v>1018337</v>
      </c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</row>
    <row r="10" spans="1:28">
      <c r="A10" s="164" t="s">
        <v>19</v>
      </c>
      <c r="B10" s="165"/>
      <c r="C10" s="165"/>
      <c r="D10" s="165"/>
      <c r="E10" s="164"/>
      <c r="F10" s="165"/>
      <c r="G10" s="165"/>
      <c r="H10" s="164">
        <f>SUM(H3:H9)</f>
        <v>0</v>
      </c>
      <c r="I10" s="164">
        <f>SUM(I3:I9)</f>
        <v>0</v>
      </c>
      <c r="J10" s="164">
        <f>SUM(J3:J9)</f>
        <v>0</v>
      </c>
      <c r="K10" s="164">
        <f>SUM(K3:K9)</f>
        <v>0</v>
      </c>
      <c r="L10" s="164">
        <f>SUM(L3:L9)</f>
        <v>0</v>
      </c>
      <c r="M10" s="164">
        <f>SUM(M3:M9)</f>
        <v>188</v>
      </c>
      <c r="N10" s="164">
        <f>SUM(N3:N9)</f>
        <v>377</v>
      </c>
      <c r="O10" s="164">
        <f>SUM(O3:O9)</f>
        <v>240</v>
      </c>
      <c r="P10" s="164">
        <f>SUM(P3:P9)</f>
        <v>805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</row>
    <row r="11" spans="1:28">
      <c r="A11" s="239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</row>
    <row r="12" spans="1:28">
      <c r="A12" s="240" t="s">
        <v>35</v>
      </c>
      <c r="B12" s="734" t="s">
        <v>36</v>
      </c>
      <c r="C12" s="734"/>
      <c r="D12" s="237"/>
      <c r="E12" s="735" t="s">
        <v>37</v>
      </c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1" t="s">
        <v>38</v>
      </c>
      <c r="B13" s="737" t="s">
        <v>39</v>
      </c>
      <c r="C13" s="737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2" t="s">
        <v>40</v>
      </c>
      <c r="B14" s="738"/>
      <c r="C14" s="738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 ht="19.5" customHeight="1">
      <c r="A15" s="223" t="s">
        <v>41</v>
      </c>
      <c r="B15" s="225"/>
      <c r="C15" s="224"/>
      <c r="D15" s="230"/>
      <c r="E15" s="226"/>
      <c r="F15" s="227"/>
      <c r="G15" s="228"/>
      <c r="H15" s="229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</row>
  </sheetData>
  <mergeCells count="8">
    <mergeCell ref="A1:F1"/>
    <mergeCell ref="H1:P1"/>
    <mergeCell ref="Q1:Y1"/>
    <mergeCell ref="B12:C12"/>
    <mergeCell ref="E12:E14"/>
    <mergeCell ref="F12:K14"/>
    <mergeCell ref="B13:C13"/>
    <mergeCell ref="B14:C14"/>
  </mergeCells>
  <conditionalFormatting sqref="Z10">
    <cfRule type="containsText" dxfId="2322" priority="7" operator="containsText" text="Terminal 1">
      <formula>NOT(ISERROR(SEARCH("Terminal 1",Z10)))</formula>
    </cfRule>
    <cfRule type="containsText" dxfId="2321" priority="8" operator="containsText" text="OSCC">
      <formula>NOT(ISERROR(SEARCH("OSCC",Z10)))</formula>
    </cfRule>
    <cfRule type="containsText" dxfId="2320" priority="9" operator="containsText" text="GPC">
      <formula>NOT(ISERROR(SEARCH("GPC",Z10)))</formula>
    </cfRule>
    <cfRule type="containsText" dxfId="2319" priority="10" operator="containsText" text="Helsinki">
      <formula>NOT(ISERROR(SEARCH("Helsinki",Z10)))</formula>
    </cfRule>
  </conditionalFormatting>
  <conditionalFormatting sqref="W3:W8">
    <cfRule type="cellIs" dxfId="2318" priority="4" operator="equal">
      <formula>"LAST"</formula>
    </cfRule>
    <cfRule type="cellIs" dxfId="2317" priority="5" operator="equal">
      <formula>"FIRST"</formula>
    </cfRule>
    <cfRule type="cellIs" dxfId="2316" priority="6" operator="equal">
      <formula>"MIDDLE"</formula>
    </cfRule>
  </conditionalFormatting>
  <dataValidations count="2">
    <dataValidation type="list" showInputMessage="1" showErrorMessage="1" sqref="Z10" xr:uid="{FF48F578-1794-4A62-86A4-8A062A77B758}">
      <formula1>"GPC, OSCC, Terminal 1, Helsinki"</formula1>
    </dataValidation>
    <dataValidation type="list" allowBlank="1" showInputMessage="1" showErrorMessage="1" sqref="W3:W8" xr:uid="{93FD2666-C7D1-4F98-903F-522699FDA750}">
      <formula1>"FIRST, MIDDLE, LAST"</formula1>
    </dataValidation>
  </dataValidation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02CC-E8D0-45C9-9001-A7D334EAD785}">
  <sheetPr>
    <tabColor rgb="FFE060B8"/>
  </sheetPr>
  <dimension ref="A1:AB30"/>
  <sheetViews>
    <sheetView workbookViewId="0">
      <selection activeCell="B3" sqref="B3:C5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0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2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349</v>
      </c>
      <c r="B3" s="158" t="s">
        <v>66</v>
      </c>
      <c r="C3" s="158" t="s">
        <v>1284</v>
      </c>
      <c r="D3" s="158" t="s">
        <v>910</v>
      </c>
      <c r="E3" s="158" t="s">
        <v>1285</v>
      </c>
      <c r="F3" s="236">
        <v>10</v>
      </c>
      <c r="G3" s="159"/>
      <c r="H3" s="158"/>
      <c r="I3" s="158"/>
      <c r="J3" s="158"/>
      <c r="K3" s="158"/>
      <c r="L3" s="158"/>
      <c r="M3" s="158"/>
      <c r="N3" s="158"/>
      <c r="O3" s="158"/>
      <c r="P3" s="160">
        <v>240</v>
      </c>
      <c r="Q3" s="514" t="s">
        <v>31</v>
      </c>
      <c r="R3" s="515" t="b">
        <v>0</v>
      </c>
      <c r="S3" s="162">
        <v>117557</v>
      </c>
      <c r="T3" s="516" t="s">
        <v>32</v>
      </c>
      <c r="U3" s="205" t="s">
        <v>653</v>
      </c>
      <c r="V3" s="162" t="s">
        <v>53</v>
      </c>
      <c r="W3" s="162"/>
      <c r="X3" s="162" t="s">
        <v>92</v>
      </c>
      <c r="Y3" s="162"/>
      <c r="Z3" s="162">
        <v>1018342</v>
      </c>
      <c r="AA3" s="162"/>
      <c r="AB3" s="162"/>
    </row>
    <row r="4" spans="1:28" ht="24">
      <c r="A4" s="158" t="s">
        <v>349</v>
      </c>
      <c r="B4" s="158" t="s">
        <v>66</v>
      </c>
      <c r="C4" s="158" t="s">
        <v>1286</v>
      </c>
      <c r="D4" s="158" t="s">
        <v>910</v>
      </c>
      <c r="E4" s="158" t="s">
        <v>1285</v>
      </c>
      <c r="F4" s="236">
        <v>10</v>
      </c>
      <c r="G4" s="159"/>
      <c r="H4" s="158"/>
      <c r="I4" s="158"/>
      <c r="J4" s="158"/>
      <c r="K4" s="158"/>
      <c r="L4" s="158"/>
      <c r="M4" s="158"/>
      <c r="N4" s="158"/>
      <c r="O4" s="158"/>
      <c r="P4" s="160">
        <v>240</v>
      </c>
      <c r="Q4" s="514" t="s">
        <v>31</v>
      </c>
      <c r="R4" s="515" t="b">
        <v>0</v>
      </c>
      <c r="S4" s="162">
        <v>117558</v>
      </c>
      <c r="T4" s="516" t="s">
        <v>32</v>
      </c>
      <c r="U4" s="205" t="s">
        <v>653</v>
      </c>
      <c r="V4" s="162" t="s">
        <v>53</v>
      </c>
      <c r="W4" s="162"/>
      <c r="X4" s="162" t="s">
        <v>92</v>
      </c>
      <c r="Y4" s="162"/>
      <c r="Z4" s="162">
        <v>1018343</v>
      </c>
      <c r="AA4" s="162"/>
      <c r="AB4" s="162"/>
    </row>
    <row r="5" spans="1:28" ht="24">
      <c r="A5" s="158" t="s">
        <v>349</v>
      </c>
      <c r="B5" s="158" t="s">
        <v>66</v>
      </c>
      <c r="C5" s="158" t="s">
        <v>1287</v>
      </c>
      <c r="D5" s="158" t="s">
        <v>910</v>
      </c>
      <c r="E5" s="158" t="s">
        <v>1285</v>
      </c>
      <c r="F5" s="236">
        <v>10</v>
      </c>
      <c r="G5" s="159"/>
      <c r="H5" s="158"/>
      <c r="I5" s="158"/>
      <c r="J5" s="158"/>
      <c r="K5" s="158"/>
      <c r="L5" s="158"/>
      <c r="M5" s="158"/>
      <c r="N5" s="158"/>
      <c r="O5" s="158"/>
      <c r="P5" s="160">
        <v>240</v>
      </c>
      <c r="Q5" s="514" t="s">
        <v>31</v>
      </c>
      <c r="R5" s="515" t="b">
        <v>0</v>
      </c>
      <c r="S5" s="162">
        <v>117571</v>
      </c>
      <c r="T5" s="516" t="s">
        <v>32</v>
      </c>
      <c r="U5" s="205" t="s">
        <v>653</v>
      </c>
      <c r="V5" s="162" t="s">
        <v>53</v>
      </c>
      <c r="W5" s="162"/>
      <c r="X5" s="162" t="s">
        <v>92</v>
      </c>
      <c r="Y5" s="162"/>
      <c r="Z5" s="162">
        <v>1018344</v>
      </c>
      <c r="AA5" s="162"/>
      <c r="AB5" s="162"/>
    </row>
    <row r="6" spans="1:28">
      <c r="A6" s="158"/>
      <c r="B6" s="158"/>
      <c r="C6" s="158"/>
      <c r="D6" s="158"/>
      <c r="E6" s="158"/>
      <c r="F6" s="236"/>
      <c r="G6" s="159"/>
      <c r="H6" s="158"/>
      <c r="I6" s="158"/>
      <c r="J6" s="158"/>
      <c r="K6" s="158"/>
      <c r="L6" s="158"/>
      <c r="M6" s="158"/>
      <c r="N6" s="158"/>
      <c r="O6" s="158"/>
      <c r="P6" s="160">
        <f>SUM(H6:O6)</f>
        <v>0</v>
      </c>
      <c r="Q6" s="514" t="s">
        <v>31</v>
      </c>
      <c r="R6" s="515" t="b">
        <v>0</v>
      </c>
      <c r="S6" s="162"/>
      <c r="T6" s="516" t="s">
        <v>32</v>
      </c>
      <c r="U6" s="162"/>
      <c r="V6" s="162"/>
      <c r="W6" s="162"/>
      <c r="X6" s="162"/>
      <c r="Y6" s="162"/>
      <c r="Z6" s="162"/>
      <c r="AA6" s="162"/>
      <c r="AB6" s="162"/>
    </row>
    <row r="7" spans="1:28">
      <c r="A7" s="158"/>
      <c r="B7" s="158"/>
      <c r="C7" s="158"/>
      <c r="D7" s="158"/>
      <c r="E7" s="158"/>
      <c r="F7" s="236"/>
      <c r="G7" s="159"/>
      <c r="H7" s="158"/>
      <c r="I7" s="158"/>
      <c r="J7" s="158"/>
      <c r="K7" s="158"/>
      <c r="L7" s="158"/>
      <c r="M7" s="158"/>
      <c r="N7" s="158"/>
      <c r="O7" s="158"/>
      <c r="P7" s="160">
        <f>SUM(H7:O7)</f>
        <v>0</v>
      </c>
      <c r="Q7" s="514" t="s">
        <v>31</v>
      </c>
      <c r="R7" s="515" t="b">
        <v>0</v>
      </c>
      <c r="S7" s="162"/>
      <c r="T7" s="516" t="s">
        <v>32</v>
      </c>
      <c r="U7" s="162"/>
      <c r="V7" s="162"/>
      <c r="W7" s="162"/>
      <c r="X7" s="162"/>
      <c r="Y7" s="162"/>
      <c r="Z7" s="162"/>
      <c r="AA7" s="162"/>
      <c r="AB7" s="162"/>
    </row>
    <row r="8" spans="1:28">
      <c r="A8" s="158"/>
      <c r="B8" s="158"/>
      <c r="C8" s="158"/>
      <c r="D8" s="158"/>
      <c r="E8" s="158"/>
      <c r="F8" s="236"/>
      <c r="G8" s="159"/>
      <c r="H8" s="158"/>
      <c r="I8" s="158"/>
      <c r="J8" s="158"/>
      <c r="K8" s="158"/>
      <c r="L8" s="158"/>
      <c r="M8" s="158"/>
      <c r="N8" s="158"/>
      <c r="O8" s="158"/>
      <c r="P8" s="160">
        <f>SUM(H8:O8)</f>
        <v>0</v>
      </c>
      <c r="Q8" s="162" t="s">
        <v>33</v>
      </c>
      <c r="R8" s="162"/>
      <c r="S8" s="162"/>
      <c r="T8" s="162" t="s">
        <v>34</v>
      </c>
      <c r="U8" s="162"/>
      <c r="V8" s="162"/>
      <c r="W8" s="162"/>
      <c r="X8" s="162"/>
      <c r="Y8" s="162"/>
      <c r="Z8" s="162"/>
      <c r="AA8" s="162"/>
      <c r="AB8" s="162"/>
    </row>
    <row r="9" spans="1:28">
      <c r="A9" s="158"/>
      <c r="B9" s="158"/>
      <c r="C9" s="158"/>
      <c r="D9" s="158"/>
      <c r="E9" s="158"/>
      <c r="F9" s="236"/>
      <c r="G9" s="159"/>
      <c r="H9" s="158"/>
      <c r="I9" s="158"/>
      <c r="J9" s="158"/>
      <c r="K9" s="158"/>
      <c r="L9" s="158"/>
      <c r="M9" s="158"/>
      <c r="N9" s="158"/>
      <c r="O9" s="158"/>
      <c r="P9" s="160">
        <f>SUM(H9:O9)</f>
        <v>0</v>
      </c>
      <c r="Q9" s="162" t="s">
        <v>33</v>
      </c>
      <c r="R9" s="162"/>
      <c r="S9" s="162"/>
      <c r="T9" s="162" t="s">
        <v>34</v>
      </c>
      <c r="U9" s="162"/>
      <c r="V9" s="162"/>
      <c r="W9" s="162"/>
      <c r="X9" s="162"/>
      <c r="Y9" s="162"/>
      <c r="Z9" s="162"/>
      <c r="AA9" s="162"/>
      <c r="AB9" s="162"/>
    </row>
    <row r="10" spans="1:28">
      <c r="A10" s="158"/>
      <c r="B10" s="158"/>
      <c r="C10" s="158"/>
      <c r="D10" s="158"/>
      <c r="E10" s="158"/>
      <c r="F10" s="236"/>
      <c r="G10" s="159"/>
      <c r="H10" s="158"/>
      <c r="I10" s="158"/>
      <c r="J10" s="158"/>
      <c r="K10" s="158"/>
      <c r="L10" s="158"/>
      <c r="M10" s="158"/>
      <c r="N10" s="158"/>
      <c r="O10" s="158"/>
      <c r="P10" s="160">
        <f>SUM(H10:O10)</f>
        <v>0</v>
      </c>
      <c r="Q10" s="162" t="s">
        <v>33</v>
      </c>
      <c r="R10" s="162"/>
      <c r="S10" s="162"/>
      <c r="T10" s="162" t="s">
        <v>34</v>
      </c>
      <c r="U10" s="162"/>
      <c r="V10" s="162"/>
      <c r="W10" s="162"/>
      <c r="X10" s="162"/>
      <c r="Y10" s="162"/>
      <c r="Z10" s="162"/>
      <c r="AA10" s="162"/>
      <c r="AB10" s="162"/>
    </row>
    <row r="11" spans="1:28">
      <c r="A11" s="164" t="s">
        <v>19</v>
      </c>
      <c r="B11" s="165"/>
      <c r="C11" s="165"/>
      <c r="D11" s="165"/>
      <c r="E11" s="164"/>
      <c r="F11" s="165"/>
      <c r="G11" s="165"/>
      <c r="H11" s="164">
        <f>SUM(H3:H10)</f>
        <v>0</v>
      </c>
      <c r="I11" s="164">
        <f>SUM(I3:I10)</f>
        <v>0</v>
      </c>
      <c r="J11" s="164">
        <f>SUM(J3:J10)</f>
        <v>0</v>
      </c>
      <c r="K11" s="164">
        <f>SUM(K3:K10)</f>
        <v>0</v>
      </c>
      <c r="L11" s="164">
        <f>SUM(L3:L10)</f>
        <v>0</v>
      </c>
      <c r="M11" s="164">
        <f>SUM(M3:M10)</f>
        <v>0</v>
      </c>
      <c r="N11" s="164">
        <f>SUM(N3:N10)</f>
        <v>0</v>
      </c>
      <c r="O11" s="164">
        <f>SUM(O3:O10)</f>
        <v>0</v>
      </c>
      <c r="P11" s="164">
        <f>SUM(P3:P10)</f>
        <v>720</v>
      </c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</row>
    <row r="12" spans="1:28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</row>
    <row r="13" spans="1:28">
      <c r="A13" s="240" t="s">
        <v>35</v>
      </c>
      <c r="B13" s="734" t="s">
        <v>36</v>
      </c>
      <c r="C13" s="734"/>
      <c r="D13" s="237"/>
      <c r="E13" s="735" t="s">
        <v>37</v>
      </c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>
      <c r="A14" s="241" t="s">
        <v>38</v>
      </c>
      <c r="B14" s="737" t="s">
        <v>39</v>
      </c>
      <c r="C14" s="737"/>
      <c r="D14" s="237"/>
      <c r="E14" s="735"/>
      <c r="F14" s="736"/>
      <c r="G14" s="736"/>
      <c r="H14" s="736"/>
      <c r="I14" s="736"/>
      <c r="J14" s="736"/>
      <c r="K14" s="736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</row>
    <row r="15" spans="1:28">
      <c r="A15" s="242" t="s">
        <v>40</v>
      </c>
      <c r="B15" s="738"/>
      <c r="C15" s="738"/>
      <c r="D15" s="237"/>
      <c r="E15" s="735"/>
      <c r="F15" s="736"/>
      <c r="G15" s="736"/>
      <c r="H15" s="736"/>
      <c r="I15" s="736"/>
      <c r="J15" s="736"/>
      <c r="K15" s="736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</row>
    <row r="16" spans="1:28" ht="19.5" customHeight="1">
      <c r="A16" s="223" t="s">
        <v>41</v>
      </c>
      <c r="B16" s="225"/>
      <c r="C16" s="224"/>
      <c r="D16" s="230"/>
      <c r="E16" s="226"/>
      <c r="F16" s="227"/>
      <c r="G16" s="228"/>
      <c r="H16" s="229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</row>
    <row r="17" spans="1:28" ht="27">
      <c r="A17" s="739" t="s">
        <v>42</v>
      </c>
      <c r="B17" s="730"/>
      <c r="C17" s="730"/>
      <c r="D17" s="730"/>
      <c r="E17" s="730"/>
      <c r="F17" s="740"/>
      <c r="G17" s="79"/>
      <c r="H17" s="739" t="s">
        <v>43</v>
      </c>
      <c r="I17" s="730"/>
      <c r="J17" s="730"/>
      <c r="K17" s="730"/>
      <c r="L17" s="730"/>
      <c r="M17" s="730"/>
      <c r="N17" s="730"/>
      <c r="O17" s="730"/>
      <c r="P17" s="740"/>
      <c r="Q17" s="732" t="s">
        <v>2</v>
      </c>
      <c r="R17" s="733"/>
      <c r="S17" s="733"/>
      <c r="T17" s="733"/>
      <c r="U17" s="733"/>
      <c r="V17" s="733"/>
      <c r="W17" s="733"/>
      <c r="X17" s="733"/>
      <c r="Y17" s="733"/>
      <c r="Z17" s="519"/>
      <c r="AA17" s="519"/>
      <c r="AB17" s="518"/>
    </row>
    <row r="18" spans="1:28" ht="24">
      <c r="A18" s="154" t="s">
        <v>3</v>
      </c>
      <c r="B18" s="154" t="s">
        <v>4</v>
      </c>
      <c r="C18" s="154" t="s">
        <v>5</v>
      </c>
      <c r="D18" s="154" t="s">
        <v>6</v>
      </c>
      <c r="E18" s="154" t="s">
        <v>7</v>
      </c>
      <c r="F18" s="154" t="s">
        <v>8</v>
      </c>
      <c r="G18" s="155" t="s">
        <v>10</v>
      </c>
      <c r="H18" s="156" t="s">
        <v>11</v>
      </c>
      <c r="I18" s="156" t="s">
        <v>12</v>
      </c>
      <c r="J18" s="156" t="s">
        <v>13</v>
      </c>
      <c r="K18" s="156" t="s">
        <v>14</v>
      </c>
      <c r="L18" s="156" t="s">
        <v>15</v>
      </c>
      <c r="M18" s="156" t="s">
        <v>16</v>
      </c>
      <c r="N18" s="156" t="s">
        <v>17</v>
      </c>
      <c r="O18" s="157" t="s">
        <v>44</v>
      </c>
      <c r="P18" s="154" t="s">
        <v>19</v>
      </c>
      <c r="Q18" s="517" t="s">
        <v>20</v>
      </c>
      <c r="R18" s="513" t="s">
        <v>22</v>
      </c>
      <c r="S18" s="517" t="s">
        <v>9</v>
      </c>
      <c r="T18" s="517" t="s">
        <v>21</v>
      </c>
      <c r="U18" s="517" t="s">
        <v>23</v>
      </c>
      <c r="V18" s="517" t="s">
        <v>24</v>
      </c>
      <c r="W18" s="512" t="s">
        <v>25</v>
      </c>
      <c r="X18" s="512" t="s">
        <v>26</v>
      </c>
      <c r="Y18" s="517" t="s">
        <v>27</v>
      </c>
      <c r="Z18" s="517" t="s">
        <v>28</v>
      </c>
      <c r="AA18" s="517" t="s">
        <v>29</v>
      </c>
      <c r="AB18" s="517" t="s">
        <v>30</v>
      </c>
    </row>
    <row r="19" spans="1:28">
      <c r="A19" s="158"/>
      <c r="B19" s="158"/>
      <c r="C19" s="158"/>
      <c r="D19" s="158" t="s">
        <v>45</v>
      </c>
      <c r="E19" s="158"/>
      <c r="F19" s="158"/>
      <c r="G19" s="159"/>
      <c r="H19" s="158"/>
      <c r="I19" s="158"/>
      <c r="J19" s="158"/>
      <c r="K19" s="158"/>
      <c r="L19" s="158"/>
      <c r="M19" s="158"/>
      <c r="N19" s="158"/>
      <c r="O19" s="158"/>
      <c r="P19" s="160">
        <f>SUM(H19:O19)</f>
        <v>0</v>
      </c>
      <c r="Q19" s="514" t="s">
        <v>31</v>
      </c>
      <c r="R19" s="515" t="b">
        <v>0</v>
      </c>
      <c r="S19" s="162"/>
      <c r="T19" s="162" t="s">
        <v>32</v>
      </c>
      <c r="U19" s="162"/>
      <c r="V19" s="162"/>
      <c r="W19" s="162"/>
      <c r="X19" s="162"/>
      <c r="Y19" s="162"/>
      <c r="Z19" s="162"/>
      <c r="AA19" s="162"/>
      <c r="AB19" s="162"/>
    </row>
    <row r="20" spans="1:28">
      <c r="A20" s="158"/>
      <c r="B20" s="158"/>
      <c r="C20" s="158"/>
      <c r="D20" s="158"/>
      <c r="E20" s="158"/>
      <c r="F20" s="158"/>
      <c r="G20" s="159"/>
      <c r="H20" s="158"/>
      <c r="I20" s="158"/>
      <c r="J20" s="158"/>
      <c r="K20" s="158"/>
      <c r="L20" s="158"/>
      <c r="M20" s="158"/>
      <c r="N20" s="158"/>
      <c r="O20" s="158"/>
      <c r="P20" s="160">
        <f>SUM(H20:O20)</f>
        <v>0</v>
      </c>
      <c r="Q20" s="514" t="s">
        <v>31</v>
      </c>
      <c r="R20" s="515" t="b">
        <v>0</v>
      </c>
      <c r="S20" s="162"/>
      <c r="T20" s="162" t="s">
        <v>32</v>
      </c>
      <c r="U20" s="162"/>
      <c r="V20" s="162"/>
      <c r="W20" s="162"/>
      <c r="X20" s="162"/>
      <c r="Y20" s="162"/>
      <c r="Z20" s="162"/>
      <c r="AA20" s="162"/>
      <c r="AB20" s="162"/>
    </row>
    <row r="21" spans="1:28">
      <c r="A21" s="158"/>
      <c r="B21" s="158"/>
      <c r="C21" s="158"/>
      <c r="D21" s="158"/>
      <c r="E21" s="158"/>
      <c r="F21" s="158"/>
      <c r="G21" s="159"/>
      <c r="H21" s="158"/>
      <c r="I21" s="158"/>
      <c r="J21" s="158"/>
      <c r="K21" s="158"/>
      <c r="L21" s="158"/>
      <c r="M21" s="158"/>
      <c r="N21" s="158"/>
      <c r="O21" s="158"/>
      <c r="P21" s="160">
        <f>SUM(H21:O21)</f>
        <v>0</v>
      </c>
      <c r="Q21" s="162" t="s">
        <v>33</v>
      </c>
      <c r="R21" s="162"/>
      <c r="S21" s="162"/>
      <c r="T21" s="516" t="s">
        <v>32</v>
      </c>
      <c r="U21" s="162"/>
      <c r="V21" s="162"/>
      <c r="W21" s="162"/>
      <c r="X21" s="162"/>
      <c r="Y21" s="162"/>
      <c r="Z21" s="162"/>
      <c r="AA21" s="162"/>
      <c r="AB21" s="162"/>
    </row>
    <row r="22" spans="1:28">
      <c r="A22" s="158"/>
      <c r="B22" s="158"/>
      <c r="C22" s="158"/>
      <c r="D22" s="158"/>
      <c r="E22" s="158"/>
      <c r="F22" s="158"/>
      <c r="G22" s="159"/>
      <c r="H22" s="158"/>
      <c r="I22" s="158"/>
      <c r="J22" s="158"/>
      <c r="K22" s="158"/>
      <c r="L22" s="158"/>
      <c r="M22" s="158"/>
      <c r="N22" s="158"/>
      <c r="O22" s="158"/>
      <c r="P22" s="160">
        <f>SUM(H22:O22)</f>
        <v>0</v>
      </c>
      <c r="Q22" s="162" t="s">
        <v>33</v>
      </c>
      <c r="R22" s="162"/>
      <c r="S22" s="162"/>
      <c r="T22" s="162" t="s">
        <v>34</v>
      </c>
      <c r="U22" s="162"/>
      <c r="V22" s="162"/>
      <c r="W22" s="162"/>
      <c r="X22" s="162"/>
      <c r="Y22" s="162"/>
      <c r="Z22" s="162"/>
      <c r="AA22" s="162"/>
      <c r="AB22" s="162"/>
    </row>
    <row r="23" spans="1:28">
      <c r="A23" s="158"/>
      <c r="B23" s="158"/>
      <c r="C23" s="158"/>
      <c r="D23" s="158"/>
      <c r="E23" s="158"/>
      <c r="F23" s="158"/>
      <c r="G23" s="159"/>
      <c r="H23" s="158"/>
      <c r="I23" s="158"/>
      <c r="J23" s="158"/>
      <c r="K23" s="158"/>
      <c r="L23" s="158"/>
      <c r="M23" s="158"/>
      <c r="N23" s="158"/>
      <c r="O23" s="158"/>
      <c r="P23" s="160">
        <f>SUM(H23:O23)</f>
        <v>0</v>
      </c>
      <c r="Q23" s="162" t="s">
        <v>33</v>
      </c>
      <c r="R23" s="162"/>
      <c r="S23" s="162"/>
      <c r="T23" s="162" t="s">
        <v>34</v>
      </c>
      <c r="U23" s="162"/>
      <c r="V23" s="162"/>
      <c r="W23" s="162"/>
      <c r="X23" s="162"/>
      <c r="Y23" s="162"/>
      <c r="Z23" s="162"/>
      <c r="AA23" s="162"/>
      <c r="AB23" s="162"/>
    </row>
    <row r="24" spans="1:28">
      <c r="A24" s="158"/>
      <c r="B24" s="158"/>
      <c r="C24" s="158"/>
      <c r="D24" s="158"/>
      <c r="E24" s="158"/>
      <c r="F24" s="158"/>
      <c r="G24" s="159"/>
      <c r="H24" s="158"/>
      <c r="I24" s="158"/>
      <c r="J24" s="158"/>
      <c r="K24" s="158"/>
      <c r="L24" s="158"/>
      <c r="M24" s="158"/>
      <c r="N24" s="158"/>
      <c r="O24" s="158"/>
      <c r="P24" s="160">
        <f>SUM(H24:O24)</f>
        <v>0</v>
      </c>
      <c r="Q24" s="162" t="s">
        <v>33</v>
      </c>
      <c r="R24" s="162"/>
      <c r="S24" s="162"/>
      <c r="T24" s="162" t="s">
        <v>34</v>
      </c>
      <c r="U24" s="162"/>
      <c r="V24" s="162"/>
      <c r="W24" s="162"/>
      <c r="X24" s="162"/>
      <c r="Y24" s="162"/>
      <c r="Z24" s="162"/>
      <c r="AA24" s="162"/>
      <c r="AB24" s="162"/>
    </row>
    <row r="25" spans="1:28">
      <c r="A25" s="158"/>
      <c r="B25" s="158"/>
      <c r="C25" s="158"/>
      <c r="D25" s="158"/>
      <c r="E25" s="158"/>
      <c r="F25" s="158"/>
      <c r="G25" s="159"/>
      <c r="H25" s="158"/>
      <c r="I25" s="158"/>
      <c r="J25" s="158"/>
      <c r="K25" s="158"/>
      <c r="L25" s="158"/>
      <c r="M25" s="158"/>
      <c r="N25" s="158"/>
      <c r="O25" s="158"/>
      <c r="P25" s="160">
        <f>SUM(H25:O25)</f>
        <v>0</v>
      </c>
      <c r="Q25" s="162" t="s">
        <v>33</v>
      </c>
      <c r="R25" s="162"/>
      <c r="S25" s="162"/>
      <c r="T25" s="162" t="s">
        <v>34</v>
      </c>
      <c r="U25" s="162"/>
      <c r="V25" s="162"/>
      <c r="W25" s="162"/>
      <c r="X25" s="162"/>
      <c r="Y25" s="162"/>
      <c r="Z25" s="162"/>
      <c r="AA25" s="162"/>
      <c r="AB25" s="162"/>
    </row>
    <row r="26" spans="1:28">
      <c r="A26" s="164" t="s">
        <v>19</v>
      </c>
      <c r="B26" s="165"/>
      <c r="C26" s="165"/>
      <c r="D26" s="165"/>
      <c r="E26" s="164"/>
      <c r="F26" s="165"/>
      <c r="G26" s="165"/>
      <c r="H26" s="164">
        <f>SUM(H19:H25)</f>
        <v>0</v>
      </c>
      <c r="I26" s="164">
        <f>SUM(I19:I25)</f>
        <v>0</v>
      </c>
      <c r="J26" s="164">
        <f>SUM(J19:J25)</f>
        <v>0</v>
      </c>
      <c r="K26" s="164">
        <f>SUM(K19:K25)</f>
        <v>0</v>
      </c>
      <c r="L26" s="164">
        <f>SUM(L19:L25)</f>
        <v>0</v>
      </c>
      <c r="M26" s="164">
        <f>SUM(M19:M25)</f>
        <v>0</v>
      </c>
      <c r="N26" s="164">
        <f>SUM(N19:N25)</f>
        <v>0</v>
      </c>
      <c r="O26" s="164">
        <f>SUM(O19:O25)</f>
        <v>0</v>
      </c>
      <c r="P26" s="164">
        <f>SUM(P19:P25)</f>
        <v>0</v>
      </c>
      <c r="Q26" s="165"/>
      <c r="R26" s="165"/>
      <c r="S26" s="165"/>
      <c r="T26" s="165"/>
      <c r="U26" s="165"/>
      <c r="V26" s="162"/>
      <c r="W26" s="165"/>
      <c r="X26" s="162"/>
      <c r="Y26" s="165"/>
      <c r="Z26" s="165"/>
      <c r="AA26" s="165"/>
      <c r="AB26" s="165"/>
    </row>
    <row r="27" spans="1:28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</row>
    <row r="28" spans="1:28">
      <c r="A28" s="240" t="s">
        <v>35</v>
      </c>
      <c r="B28" s="734" t="s">
        <v>36</v>
      </c>
      <c r="C28" s="734"/>
      <c r="D28" s="237"/>
      <c r="E28" s="735" t="s">
        <v>37</v>
      </c>
      <c r="F28" s="741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29" spans="1:28">
      <c r="A29" s="241" t="s">
        <v>38</v>
      </c>
      <c r="B29" s="737" t="s">
        <v>39</v>
      </c>
      <c r="C29" s="737"/>
      <c r="D29" s="237"/>
      <c r="E29" s="735"/>
      <c r="F29" s="742"/>
      <c r="G29" s="742"/>
      <c r="H29" s="742"/>
      <c r="I29" s="742"/>
      <c r="J29" s="742"/>
      <c r="K29" s="742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28">
      <c r="A30" s="242" t="s">
        <v>40</v>
      </c>
      <c r="B30" s="738"/>
      <c r="C30" s="738"/>
      <c r="D30" s="237"/>
      <c r="E30" s="735"/>
      <c r="F30" s="742"/>
      <c r="G30" s="742"/>
      <c r="H30" s="742"/>
      <c r="I30" s="742"/>
      <c r="J30" s="742"/>
      <c r="K30" s="742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</row>
  </sheetData>
  <mergeCells count="16">
    <mergeCell ref="A17:F17"/>
    <mergeCell ref="H17:P17"/>
    <mergeCell ref="Q17:Y17"/>
    <mergeCell ref="B28:C28"/>
    <mergeCell ref="E28:E30"/>
    <mergeCell ref="F28:K30"/>
    <mergeCell ref="B29:C29"/>
    <mergeCell ref="B30:C30"/>
    <mergeCell ref="A1:F1"/>
    <mergeCell ref="H1:P1"/>
    <mergeCell ref="Q1:Y1"/>
    <mergeCell ref="B13:C13"/>
    <mergeCell ref="E13:E15"/>
    <mergeCell ref="F13:K15"/>
    <mergeCell ref="B14:C14"/>
    <mergeCell ref="B15:C15"/>
  </mergeCells>
  <conditionalFormatting sqref="Z26 Z11">
    <cfRule type="containsText" dxfId="2315" priority="7" operator="containsText" text="Terminal 1">
      <formula>NOT(ISERROR(SEARCH("Terminal 1",Z11)))</formula>
    </cfRule>
    <cfRule type="containsText" dxfId="2314" priority="8" operator="containsText" text="OSCC">
      <formula>NOT(ISERROR(SEARCH("OSCC",Z11)))</formula>
    </cfRule>
    <cfRule type="containsText" dxfId="2313" priority="9" operator="containsText" text="GPC">
      <formula>NOT(ISERROR(SEARCH("GPC",Z11)))</formula>
    </cfRule>
    <cfRule type="containsText" dxfId="2312" priority="10" operator="containsText" text="Helsinki">
      <formula>NOT(ISERROR(SEARCH("Helsinki",Z11)))</formula>
    </cfRule>
  </conditionalFormatting>
  <conditionalFormatting sqref="W3:W9">
    <cfRule type="cellIs" dxfId="2311" priority="4" operator="equal">
      <formula>"LAST"</formula>
    </cfRule>
    <cfRule type="cellIs" dxfId="2310" priority="5" operator="equal">
      <formula>"FIRST"</formula>
    </cfRule>
    <cfRule type="cellIs" dxfId="2309" priority="6" operator="equal">
      <formula>"MIDDLE"</formula>
    </cfRule>
  </conditionalFormatting>
  <conditionalFormatting sqref="W19:W25">
    <cfRule type="cellIs" dxfId="2308" priority="1" operator="equal">
      <formula>"LAST"</formula>
    </cfRule>
    <cfRule type="cellIs" dxfId="2307" priority="2" operator="equal">
      <formula>"FIRST"</formula>
    </cfRule>
    <cfRule type="cellIs" dxfId="2306" priority="3" operator="equal">
      <formula>"MIDDLE"</formula>
    </cfRule>
  </conditionalFormatting>
  <dataValidations count="2">
    <dataValidation type="list" allowBlank="1" showInputMessage="1" showErrorMessage="1" sqref="W19:W25 W3:W9" xr:uid="{513FB438-BBA9-4423-AEA8-A86AD151B5E7}">
      <formula1>"FIRST, MIDDLE, LAST"</formula1>
    </dataValidation>
    <dataValidation type="list" showInputMessage="1" showErrorMessage="1" sqref="Z11 Z26" xr:uid="{C17F6BD0-A971-40D8-BA09-D5955ADDD637}">
      <formula1>"GPC, OSCC, Terminal 1, Helsinki"</formula1>
    </dataValidation>
  </dataValidation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C8C1-4859-4219-B48B-081FA783E194}">
  <sheetPr>
    <tabColor rgb="FF00B050"/>
  </sheetPr>
  <dimension ref="A1:AB33"/>
  <sheetViews>
    <sheetView workbookViewId="0">
      <selection activeCell="C8" sqref="C8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570312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289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1288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 ht="24">
      <c r="A3" s="158" t="s">
        <v>48</v>
      </c>
      <c r="B3" s="158" t="s">
        <v>208</v>
      </c>
      <c r="C3" s="158" t="s">
        <v>1289</v>
      </c>
      <c r="D3" s="158" t="s">
        <v>1020</v>
      </c>
      <c r="E3" s="158" t="s">
        <v>1290</v>
      </c>
      <c r="F3" s="236">
        <v>11</v>
      </c>
      <c r="G3" s="159" t="s">
        <v>251</v>
      </c>
      <c r="H3" s="158"/>
      <c r="I3" s="158"/>
      <c r="J3" s="158"/>
      <c r="K3" s="158"/>
      <c r="L3" s="158"/>
      <c r="M3" s="158"/>
      <c r="N3" s="158"/>
      <c r="O3" s="207">
        <v>161</v>
      </c>
      <c r="P3" s="160">
        <f>SUM(H3:O3)</f>
        <v>161</v>
      </c>
      <c r="Q3" s="514" t="s">
        <v>31</v>
      </c>
      <c r="R3" s="515" t="b">
        <v>0</v>
      </c>
      <c r="S3" s="162">
        <v>117685</v>
      </c>
      <c r="T3" s="516" t="s">
        <v>32</v>
      </c>
      <c r="U3" s="205" t="s">
        <v>653</v>
      </c>
      <c r="V3" s="162" t="s">
        <v>53</v>
      </c>
      <c r="W3" s="162"/>
      <c r="X3" s="162" t="s">
        <v>504</v>
      </c>
      <c r="Y3" s="162"/>
      <c r="Z3" s="162">
        <v>1018308</v>
      </c>
      <c r="AA3" s="162"/>
      <c r="AB3" s="162"/>
    </row>
    <row r="4" spans="1:28" ht="24">
      <c r="A4" s="158" t="s">
        <v>48</v>
      </c>
      <c r="B4" s="158" t="s">
        <v>208</v>
      </c>
      <c r="C4" s="158" t="s">
        <v>1291</v>
      </c>
      <c r="D4" s="158" t="s">
        <v>1020</v>
      </c>
      <c r="E4" s="158" t="s">
        <v>1290</v>
      </c>
      <c r="F4" s="236">
        <v>11</v>
      </c>
      <c r="G4" s="159" t="s">
        <v>251</v>
      </c>
      <c r="H4" s="158"/>
      <c r="I4" s="158"/>
      <c r="J4" s="158"/>
      <c r="K4" s="158"/>
      <c r="L4" s="158"/>
      <c r="M4" s="158"/>
      <c r="N4" s="158"/>
      <c r="O4" s="207">
        <v>161</v>
      </c>
      <c r="P4" s="160">
        <f>SUM(H4:O4)</f>
        <v>161</v>
      </c>
      <c r="Q4" s="514" t="s">
        <v>31</v>
      </c>
      <c r="R4" s="515" t="b">
        <v>0</v>
      </c>
      <c r="S4" s="162">
        <v>117686</v>
      </c>
      <c r="T4" s="516" t="s">
        <v>32</v>
      </c>
      <c r="U4" s="205" t="s">
        <v>653</v>
      </c>
      <c r="V4" s="162" t="s">
        <v>53</v>
      </c>
      <c r="W4" s="162"/>
      <c r="X4" s="162" t="s">
        <v>504</v>
      </c>
      <c r="Y4" s="162"/>
      <c r="Z4" s="162">
        <v>1018309</v>
      </c>
      <c r="AA4" s="162"/>
      <c r="AB4" s="162"/>
    </row>
    <row r="5" spans="1:28" ht="24">
      <c r="A5" s="158" t="s">
        <v>48</v>
      </c>
      <c r="B5" s="158" t="s">
        <v>208</v>
      </c>
      <c r="C5" s="158" t="s">
        <v>1292</v>
      </c>
      <c r="D5" s="158" t="s">
        <v>1020</v>
      </c>
      <c r="E5" s="158" t="s">
        <v>1290</v>
      </c>
      <c r="F5" s="236">
        <v>11</v>
      </c>
      <c r="G5" s="159" t="s">
        <v>251</v>
      </c>
      <c r="H5" s="158"/>
      <c r="I5" s="158"/>
      <c r="J5" s="158"/>
      <c r="K5" s="158"/>
      <c r="L5" s="158"/>
      <c r="M5" s="158"/>
      <c r="N5" s="158"/>
      <c r="O5" s="207">
        <v>161</v>
      </c>
      <c r="P5" s="160">
        <f>SUM(H5:O5)</f>
        <v>161</v>
      </c>
      <c r="Q5" s="514" t="s">
        <v>31</v>
      </c>
      <c r="R5" s="515" t="b">
        <v>0</v>
      </c>
      <c r="S5" s="162">
        <v>117687</v>
      </c>
      <c r="T5" s="516" t="s">
        <v>32</v>
      </c>
      <c r="U5" s="205" t="s">
        <v>653</v>
      </c>
      <c r="V5" s="162" t="s">
        <v>53</v>
      </c>
      <c r="W5" s="162"/>
      <c r="X5" s="162" t="s">
        <v>504</v>
      </c>
      <c r="Y5" s="162"/>
      <c r="Z5" s="162">
        <v>1018311</v>
      </c>
      <c r="AA5" s="162"/>
      <c r="AB5" s="162"/>
    </row>
    <row r="6" spans="1:28" ht="24">
      <c r="A6" s="158" t="s">
        <v>48</v>
      </c>
      <c r="B6" s="158" t="s">
        <v>208</v>
      </c>
      <c r="C6" s="158" t="s">
        <v>1293</v>
      </c>
      <c r="D6" s="158" t="s">
        <v>1020</v>
      </c>
      <c r="E6" s="158" t="s">
        <v>1290</v>
      </c>
      <c r="F6" s="236">
        <v>11</v>
      </c>
      <c r="G6" s="159" t="s">
        <v>251</v>
      </c>
      <c r="H6" s="158"/>
      <c r="I6" s="158"/>
      <c r="J6" s="158"/>
      <c r="K6" s="158"/>
      <c r="L6" s="158"/>
      <c r="M6" s="158"/>
      <c r="N6" s="158"/>
      <c r="O6" s="207">
        <v>161</v>
      </c>
      <c r="P6" s="160">
        <f>SUM(H6:O6)</f>
        <v>161</v>
      </c>
      <c r="Q6" s="514" t="s">
        <v>31</v>
      </c>
      <c r="R6" s="515" t="b">
        <v>0</v>
      </c>
      <c r="S6" s="162">
        <v>117688</v>
      </c>
      <c r="T6" s="516" t="s">
        <v>32</v>
      </c>
      <c r="U6" s="205" t="s">
        <v>653</v>
      </c>
      <c r="V6" s="162" t="s">
        <v>53</v>
      </c>
      <c r="W6" s="162"/>
      <c r="X6" s="162" t="s">
        <v>504</v>
      </c>
      <c r="Y6" s="162"/>
      <c r="Z6" s="162">
        <v>1018312</v>
      </c>
      <c r="AA6" s="162"/>
      <c r="AB6" s="162"/>
    </row>
    <row r="7" spans="1:28" ht="24">
      <c r="A7" s="158" t="s">
        <v>588</v>
      </c>
      <c r="B7" s="158" t="s">
        <v>66</v>
      </c>
      <c r="C7" s="158" t="s">
        <v>1294</v>
      </c>
      <c r="D7" s="158" t="s">
        <v>910</v>
      </c>
      <c r="E7" s="158" t="s">
        <v>1285</v>
      </c>
      <c r="F7" s="158">
        <v>10</v>
      </c>
      <c r="G7" s="159" t="s">
        <v>1258</v>
      </c>
      <c r="H7" s="158"/>
      <c r="I7" s="158"/>
      <c r="J7" s="158"/>
      <c r="K7" s="158"/>
      <c r="L7" s="158"/>
      <c r="M7" s="158"/>
      <c r="N7" s="158"/>
      <c r="O7" s="207">
        <v>161</v>
      </c>
      <c r="P7" s="160">
        <f>SUM(H7:O7)</f>
        <v>161</v>
      </c>
      <c r="Q7" s="514" t="s">
        <v>31</v>
      </c>
      <c r="R7" s="162"/>
      <c r="S7" s="162">
        <v>117689</v>
      </c>
      <c r="T7" s="516" t="s">
        <v>32</v>
      </c>
      <c r="U7" s="205" t="s">
        <v>653</v>
      </c>
      <c r="V7" s="162" t="s">
        <v>53</v>
      </c>
      <c r="W7" s="162"/>
      <c r="X7" s="162" t="s">
        <v>1295</v>
      </c>
      <c r="Y7" s="162"/>
      <c r="Z7" s="162">
        <v>1018313</v>
      </c>
      <c r="AA7" s="162"/>
      <c r="AB7" s="162"/>
    </row>
    <row r="8" spans="1:28" ht="24">
      <c r="A8" s="158" t="s">
        <v>588</v>
      </c>
      <c r="B8" s="158" t="s">
        <v>66</v>
      </c>
      <c r="C8" s="158" t="s">
        <v>1296</v>
      </c>
      <c r="D8" s="158" t="s">
        <v>910</v>
      </c>
      <c r="E8" s="158" t="s">
        <v>1285</v>
      </c>
      <c r="F8" s="158">
        <v>10</v>
      </c>
      <c r="G8" s="159" t="s">
        <v>1258</v>
      </c>
      <c r="H8" s="158"/>
      <c r="I8" s="158"/>
      <c r="J8" s="158"/>
      <c r="K8" s="158"/>
      <c r="L8" s="158"/>
      <c r="M8" s="158"/>
      <c r="N8" s="207">
        <v>27</v>
      </c>
      <c r="O8" s="207">
        <v>134</v>
      </c>
      <c r="P8" s="160">
        <f>SUM(H8:O8)</f>
        <v>161</v>
      </c>
      <c r="Q8" s="514" t="s">
        <v>31</v>
      </c>
      <c r="R8" s="162"/>
      <c r="S8" s="162">
        <v>117690</v>
      </c>
      <c r="T8" s="516" t="s">
        <v>32</v>
      </c>
      <c r="U8" s="205" t="s">
        <v>653</v>
      </c>
      <c r="V8" s="162" t="s">
        <v>53</v>
      </c>
      <c r="W8" s="162"/>
      <c r="X8" s="162" t="s">
        <v>1295</v>
      </c>
      <c r="Y8" s="162"/>
      <c r="Z8" s="162">
        <v>1018315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0</v>
      </c>
      <c r="N9" s="164">
        <f>SUM(N3:N8)</f>
        <v>27</v>
      </c>
      <c r="O9" s="164">
        <f>SUM(O3:O8)</f>
        <v>939</v>
      </c>
      <c r="P9" s="164">
        <f>SUM(P3:P8)</f>
        <v>966</v>
      </c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260</v>
      </c>
      <c r="B15" s="730"/>
      <c r="C15" s="730"/>
      <c r="D15" s="730"/>
      <c r="E15" s="730"/>
      <c r="F15" s="740"/>
      <c r="G15" s="79"/>
      <c r="H15" s="739" t="s">
        <v>1</v>
      </c>
      <c r="I15" s="730"/>
      <c r="J15" s="730"/>
      <c r="K15" s="730"/>
      <c r="L15" s="730"/>
      <c r="M15" s="730"/>
      <c r="N15" s="730"/>
      <c r="O15" s="730"/>
      <c r="P15" s="740"/>
      <c r="Q15" s="732" t="s">
        <v>1297</v>
      </c>
      <c r="R15" s="733"/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517" t="s">
        <v>20</v>
      </c>
      <c r="R16" s="513" t="s">
        <v>22</v>
      </c>
      <c r="S16" s="517" t="s">
        <v>9</v>
      </c>
      <c r="T16" s="517" t="s">
        <v>21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 ht="24">
      <c r="A17" s="158" t="s">
        <v>160</v>
      </c>
      <c r="B17" s="158" t="s">
        <v>161</v>
      </c>
      <c r="C17" s="158" t="s">
        <v>1298</v>
      </c>
      <c r="D17" s="158" t="s">
        <v>663</v>
      </c>
      <c r="E17" s="158" t="s">
        <v>1299</v>
      </c>
      <c r="F17" s="158">
        <v>12.2</v>
      </c>
      <c r="G17" s="159"/>
      <c r="H17" s="158"/>
      <c r="I17" s="158"/>
      <c r="J17" s="158"/>
      <c r="K17" s="158"/>
      <c r="L17" s="158"/>
      <c r="M17" s="207">
        <v>54</v>
      </c>
      <c r="N17" s="207">
        <v>81</v>
      </c>
      <c r="O17" s="207">
        <v>26</v>
      </c>
      <c r="P17" s="160">
        <f>SUM(H17:O17)</f>
        <v>161</v>
      </c>
      <c r="Q17" s="162" t="s">
        <v>33</v>
      </c>
      <c r="R17" s="515" t="b">
        <v>0</v>
      </c>
      <c r="S17" s="162">
        <v>117586</v>
      </c>
      <c r="T17" s="162" t="s">
        <v>98</v>
      </c>
      <c r="U17" s="206">
        <v>0.33333333333333331</v>
      </c>
      <c r="V17" s="162" t="s">
        <v>213</v>
      </c>
      <c r="W17" s="162" t="s">
        <v>54</v>
      </c>
      <c r="X17" s="162" t="s">
        <v>632</v>
      </c>
      <c r="Y17" s="162"/>
      <c r="Z17" s="162">
        <v>1018316</v>
      </c>
      <c r="AA17" s="162"/>
      <c r="AB17" s="162"/>
    </row>
    <row r="18" spans="1:28" ht="24">
      <c r="A18" s="158" t="s">
        <v>1066</v>
      </c>
      <c r="B18" s="158" t="s">
        <v>985</v>
      </c>
      <c r="C18" s="158" t="s">
        <v>1300</v>
      </c>
      <c r="D18" s="158" t="s">
        <v>987</v>
      </c>
      <c r="E18" s="158" t="s">
        <v>1301</v>
      </c>
      <c r="F18" s="158">
        <v>27</v>
      </c>
      <c r="G18" s="159"/>
      <c r="H18" s="158"/>
      <c r="I18" s="158"/>
      <c r="J18" s="158"/>
      <c r="K18" s="158"/>
      <c r="L18" s="207">
        <v>54</v>
      </c>
      <c r="M18" s="158"/>
      <c r="N18" s="158"/>
      <c r="O18" s="158"/>
      <c r="P18" s="160">
        <f>SUM(H18:O18)</f>
        <v>54</v>
      </c>
      <c r="Q18" s="162" t="s">
        <v>33</v>
      </c>
      <c r="R18" s="515" t="b">
        <v>0</v>
      </c>
      <c r="S18" s="162">
        <v>117599</v>
      </c>
      <c r="T18" s="162" t="s">
        <v>98</v>
      </c>
      <c r="U18" s="205" t="s">
        <v>946</v>
      </c>
      <c r="V18" s="162" t="s">
        <v>213</v>
      </c>
      <c r="W18" s="162" t="s">
        <v>54</v>
      </c>
      <c r="X18" s="162" t="s">
        <v>1302</v>
      </c>
      <c r="Y18" s="162"/>
      <c r="Z18" s="162">
        <v>1018317</v>
      </c>
      <c r="AA18" s="162"/>
      <c r="AB18" s="162"/>
    </row>
    <row r="19" spans="1:28">
      <c r="A19" s="158" t="s">
        <v>63</v>
      </c>
      <c r="B19" s="158" t="s">
        <v>208</v>
      </c>
      <c r="C19" s="158" t="s">
        <v>1303</v>
      </c>
      <c r="D19" s="158" t="s">
        <v>1229</v>
      </c>
      <c r="E19" s="158" t="s">
        <v>1304</v>
      </c>
      <c r="F19">
        <v>13.8</v>
      </c>
      <c r="G19" s="159" t="s">
        <v>251</v>
      </c>
      <c r="H19" s="158"/>
      <c r="I19" s="158"/>
      <c r="J19" s="158"/>
      <c r="K19" s="158"/>
      <c r="L19" s="158"/>
      <c r="M19" s="158"/>
      <c r="N19" s="207">
        <v>161</v>
      </c>
      <c r="O19" s="158"/>
      <c r="P19" s="160">
        <f>SUM(H19:O19)</f>
        <v>161</v>
      </c>
      <c r="Q19" s="514" t="s">
        <v>31</v>
      </c>
      <c r="R19" s="515" t="b">
        <v>0</v>
      </c>
      <c r="S19" s="162">
        <v>117691</v>
      </c>
      <c r="T19" s="516" t="s">
        <v>32</v>
      </c>
      <c r="U19" s="205" t="s">
        <v>653</v>
      </c>
      <c r="V19" s="162" t="s">
        <v>59</v>
      </c>
      <c r="W19" s="162" t="s">
        <v>60</v>
      </c>
      <c r="X19" s="162" t="s">
        <v>632</v>
      </c>
      <c r="Y19" s="162"/>
      <c r="Z19" s="162">
        <v>1018318</v>
      </c>
      <c r="AA19" s="162"/>
      <c r="AB19" s="162"/>
    </row>
    <row r="20" spans="1:28" ht="24">
      <c r="A20" s="158" t="s">
        <v>1305</v>
      </c>
      <c r="B20" s="158" t="s">
        <v>66</v>
      </c>
      <c r="C20" s="158" t="s">
        <v>1306</v>
      </c>
      <c r="D20" s="158" t="s">
        <v>1307</v>
      </c>
      <c r="E20" s="158" t="s">
        <v>1308</v>
      </c>
      <c r="F20" s="236">
        <v>12.3</v>
      </c>
      <c r="G20" s="159" t="s">
        <v>1258</v>
      </c>
      <c r="H20" s="158"/>
      <c r="I20" s="158"/>
      <c r="J20" s="158"/>
      <c r="K20" s="158"/>
      <c r="L20" s="158"/>
      <c r="M20" s="207">
        <v>54</v>
      </c>
      <c r="N20" s="207">
        <v>26</v>
      </c>
      <c r="O20" s="207">
        <v>81</v>
      </c>
      <c r="P20" s="160">
        <f>SUM(H20:O20)</f>
        <v>161</v>
      </c>
      <c r="Q20" s="514" t="s">
        <v>31</v>
      </c>
      <c r="R20" s="515" t="b">
        <v>0</v>
      </c>
      <c r="S20" s="162">
        <v>117692</v>
      </c>
      <c r="T20" s="516" t="s">
        <v>32</v>
      </c>
      <c r="U20" s="205" t="s">
        <v>653</v>
      </c>
      <c r="V20" s="162" t="s">
        <v>59</v>
      </c>
      <c r="W20" s="162" t="s">
        <v>60</v>
      </c>
      <c r="X20" s="162" t="s">
        <v>632</v>
      </c>
      <c r="Y20" s="162"/>
      <c r="Z20" s="162">
        <v>1018319</v>
      </c>
      <c r="AA20" s="162"/>
      <c r="AB20" s="162"/>
    </row>
    <row r="21" spans="1:28" ht="24">
      <c r="A21" s="158" t="s">
        <v>304</v>
      </c>
      <c r="B21" s="158" t="s">
        <v>66</v>
      </c>
      <c r="C21" s="158" t="s">
        <v>1309</v>
      </c>
      <c r="D21" s="158" t="s">
        <v>244</v>
      </c>
      <c r="E21" s="158" t="s">
        <v>1310</v>
      </c>
      <c r="F21" s="158">
        <v>12.3</v>
      </c>
      <c r="G21" s="159" t="s">
        <v>1258</v>
      </c>
      <c r="H21" s="158"/>
      <c r="I21" s="158"/>
      <c r="J21" s="158"/>
      <c r="K21" s="158"/>
      <c r="L21" s="158"/>
      <c r="M21" s="158"/>
      <c r="N21" s="207">
        <v>161</v>
      </c>
      <c r="O21" s="158"/>
      <c r="P21" s="160">
        <f>SUM(H21:O21)</f>
        <v>161</v>
      </c>
      <c r="Q21" s="514" t="s">
        <v>31</v>
      </c>
      <c r="R21" s="162"/>
      <c r="S21" s="162">
        <v>117693</v>
      </c>
      <c r="T21" s="516" t="s">
        <v>32</v>
      </c>
      <c r="U21" s="205" t="s">
        <v>1311</v>
      </c>
      <c r="V21" s="162" t="s">
        <v>59</v>
      </c>
      <c r="W21" s="162" t="s">
        <v>60</v>
      </c>
      <c r="X21" s="162" t="s">
        <v>1312</v>
      </c>
      <c r="Y21" s="162"/>
      <c r="Z21" s="162">
        <v>1018320</v>
      </c>
      <c r="AA21" s="162"/>
      <c r="AB21" s="162"/>
    </row>
    <row r="22" spans="1:28" ht="24">
      <c r="A22" s="245" t="s">
        <v>1313</v>
      </c>
      <c r="B22" s="245" t="s">
        <v>66</v>
      </c>
      <c r="C22" s="245" t="s">
        <v>1314</v>
      </c>
      <c r="D22" s="245" t="s">
        <v>244</v>
      </c>
      <c r="E22" s="245" t="s">
        <v>1310</v>
      </c>
      <c r="F22" s="245">
        <v>12.3</v>
      </c>
      <c r="G22" s="159" t="s">
        <v>1258</v>
      </c>
      <c r="H22" s="245"/>
      <c r="I22" s="245"/>
      <c r="J22" s="245"/>
      <c r="K22" s="245"/>
      <c r="L22" s="245"/>
      <c r="M22" s="245"/>
      <c r="N22" s="622" t="s">
        <v>1201</v>
      </c>
      <c r="O22" s="245"/>
      <c r="P22" s="272">
        <f>SUM(H22:O22)</f>
        <v>0</v>
      </c>
      <c r="Q22" s="514" t="s">
        <v>31</v>
      </c>
      <c r="R22" s="162"/>
      <c r="S22" s="162"/>
      <c r="T22" s="516" t="s">
        <v>32</v>
      </c>
      <c r="U22" s="205" t="s">
        <v>1311</v>
      </c>
      <c r="V22" s="162" t="s">
        <v>59</v>
      </c>
      <c r="W22" s="162" t="s">
        <v>60</v>
      </c>
      <c r="X22" s="162" t="s">
        <v>1312</v>
      </c>
      <c r="Y22" s="162"/>
      <c r="Z22" s="162"/>
      <c r="AA22" s="162"/>
      <c r="AB22" s="162"/>
    </row>
    <row r="23" spans="1:28" ht="24">
      <c r="A23" s="158" t="s">
        <v>48</v>
      </c>
      <c r="B23" s="158" t="s">
        <v>66</v>
      </c>
      <c r="C23" s="158" t="s">
        <v>1315</v>
      </c>
      <c r="D23" s="158" t="s">
        <v>1039</v>
      </c>
      <c r="E23" s="158" t="s">
        <v>1316</v>
      </c>
      <c r="F23" s="158">
        <v>9.8000000000000007</v>
      </c>
      <c r="G23" s="159" t="s">
        <v>1258</v>
      </c>
      <c r="H23" s="158"/>
      <c r="I23" s="158"/>
      <c r="J23" s="158"/>
      <c r="K23" s="158"/>
      <c r="L23" s="158"/>
      <c r="M23" s="207">
        <v>80</v>
      </c>
      <c r="N23" s="158"/>
      <c r="O23" s="207">
        <v>81</v>
      </c>
      <c r="P23" s="160">
        <f>SUM(H23:O23)</f>
        <v>161</v>
      </c>
      <c r="Q23" s="514" t="s">
        <v>31</v>
      </c>
      <c r="R23" s="162"/>
      <c r="S23" s="162">
        <v>117694</v>
      </c>
      <c r="T23" s="516" t="s">
        <v>32</v>
      </c>
      <c r="U23" s="205" t="s">
        <v>653</v>
      </c>
      <c r="V23" s="162" t="s">
        <v>59</v>
      </c>
      <c r="W23" s="162" t="s">
        <v>60</v>
      </c>
      <c r="X23" s="162" t="s">
        <v>1295</v>
      </c>
      <c r="Y23" s="162"/>
      <c r="Z23" s="162">
        <v>1018321</v>
      </c>
      <c r="AA23" s="162"/>
      <c r="AB23" s="162"/>
    </row>
    <row r="24" spans="1:28">
      <c r="A24" s="164" t="s">
        <v>19</v>
      </c>
      <c r="B24" s="165"/>
      <c r="C24" s="165"/>
      <c r="D24" s="165"/>
      <c r="E24" s="164"/>
      <c r="F24" s="165"/>
      <c r="G24" s="165"/>
      <c r="H24" s="164">
        <f>SUM(H17:H23)</f>
        <v>0</v>
      </c>
      <c r="I24" s="164">
        <f>SUM(I17:I23)</f>
        <v>0</v>
      </c>
      <c r="J24" s="164">
        <f>SUM(J17:J23)</f>
        <v>0</v>
      </c>
      <c r="K24" s="164">
        <f>SUM(K17:K23)</f>
        <v>0</v>
      </c>
      <c r="L24" s="164">
        <f>SUM(L17:L23)</f>
        <v>54</v>
      </c>
      <c r="M24" s="164">
        <f>SUM(M17:M23)</f>
        <v>188</v>
      </c>
      <c r="N24" s="164">
        <f>SUM(N17:N23)</f>
        <v>429</v>
      </c>
      <c r="O24" s="164">
        <f>SUM(O17:O23)</f>
        <v>188</v>
      </c>
      <c r="P24" s="164">
        <f>SUM(P17:P23)</f>
        <v>859</v>
      </c>
      <c r="Q24" s="165"/>
      <c r="R24" s="165"/>
      <c r="S24" s="165"/>
      <c r="T24" s="165"/>
      <c r="U24" s="165"/>
      <c r="V24" s="162"/>
      <c r="W24" s="165"/>
      <c r="X24" s="162"/>
      <c r="Y24" s="165"/>
      <c r="Z24" s="165"/>
      <c r="AA24" s="165"/>
      <c r="AB24" s="165"/>
    </row>
    <row r="25" spans="1:28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</row>
    <row r="26" spans="1:28">
      <c r="A26" s="240" t="s">
        <v>35</v>
      </c>
      <c r="B26" s="734" t="s">
        <v>36</v>
      </c>
      <c r="C26" s="734"/>
      <c r="D26" s="237"/>
      <c r="E26" s="735" t="s">
        <v>37</v>
      </c>
      <c r="F26" s="741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1" t="s">
        <v>38</v>
      </c>
      <c r="B27" s="737" t="s">
        <v>39</v>
      </c>
      <c r="C27" s="737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  <row r="28" spans="1:28">
      <c r="A28" s="242" t="s">
        <v>40</v>
      </c>
      <c r="B28" s="738"/>
      <c r="C28" s="738"/>
      <c r="D28" s="237"/>
      <c r="E28" s="735"/>
      <c r="F28" s="742"/>
      <c r="G28" s="742"/>
      <c r="H28" s="742"/>
      <c r="I28" s="742"/>
      <c r="J28" s="742"/>
      <c r="K28" s="742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</row>
    <row r="32" spans="1:28">
      <c r="A32" s="158"/>
      <c r="B32" s="158"/>
      <c r="C32" s="158"/>
      <c r="D32" s="158"/>
      <c r="E32" s="158"/>
      <c r="G32" s="159"/>
      <c r="H32" s="158"/>
      <c r="I32" s="158"/>
      <c r="J32" s="158"/>
      <c r="K32" s="158"/>
      <c r="L32" s="158"/>
      <c r="M32" s="158"/>
      <c r="N32" s="158"/>
      <c r="O32" s="158"/>
      <c r="P32" s="160"/>
      <c r="Q32" s="514"/>
      <c r="R32" s="515" t="b">
        <v>0</v>
      </c>
      <c r="S32" s="162"/>
      <c r="T32" s="516"/>
      <c r="U32" s="205"/>
      <c r="V32" s="162"/>
      <c r="W32" s="162"/>
      <c r="X32" s="162"/>
    </row>
    <row r="33" spans="1:24">
      <c r="A33" s="158"/>
      <c r="B33" s="158"/>
      <c r="C33" s="158"/>
      <c r="D33" s="158"/>
      <c r="E33" s="158"/>
      <c r="F33" s="236"/>
      <c r="G33" s="159"/>
      <c r="H33" s="158"/>
      <c r="I33" s="158"/>
      <c r="J33" s="158"/>
      <c r="K33" s="158"/>
      <c r="L33" s="158"/>
      <c r="M33" s="158"/>
      <c r="N33" s="158"/>
      <c r="O33" s="158"/>
      <c r="P33" s="160"/>
      <c r="Q33" s="514"/>
      <c r="R33" s="515" t="b">
        <v>0</v>
      </c>
      <c r="S33" s="162"/>
      <c r="T33" s="516"/>
      <c r="U33" s="205"/>
      <c r="V33" s="162"/>
      <c r="W33" s="162"/>
      <c r="X33" s="162"/>
    </row>
  </sheetData>
  <mergeCells count="16">
    <mergeCell ref="A15:F15"/>
    <mergeCell ref="H15:P15"/>
    <mergeCell ref="Q15:Y15"/>
    <mergeCell ref="B26:C26"/>
    <mergeCell ref="E26:E28"/>
    <mergeCell ref="F26:K28"/>
    <mergeCell ref="B27:C27"/>
    <mergeCell ref="B28:C28"/>
    <mergeCell ref="A1:F1"/>
    <mergeCell ref="H1:P1"/>
    <mergeCell ref="Q1:Y1"/>
    <mergeCell ref="B11:C11"/>
    <mergeCell ref="E11:E13"/>
    <mergeCell ref="F11:K13"/>
    <mergeCell ref="B12:C12"/>
    <mergeCell ref="B13:C13"/>
  </mergeCells>
  <conditionalFormatting sqref="Z24 Z9">
    <cfRule type="containsText" dxfId="2305" priority="16" operator="containsText" text="Terminal 1">
      <formula>NOT(ISERROR(SEARCH("Terminal 1",Z9)))</formula>
    </cfRule>
    <cfRule type="containsText" dxfId="2304" priority="17" operator="containsText" text="OSCC">
      <formula>NOT(ISERROR(SEARCH("OSCC",Z9)))</formula>
    </cfRule>
    <cfRule type="containsText" dxfId="2303" priority="18" operator="containsText" text="GPC">
      <formula>NOT(ISERROR(SEARCH("GPC",Z9)))</formula>
    </cfRule>
    <cfRule type="containsText" dxfId="2302" priority="19" operator="containsText" text="Helsinki">
      <formula>NOT(ISERROR(SEARCH("Helsinki",Z9)))</formula>
    </cfRule>
  </conditionalFormatting>
  <conditionalFormatting sqref="W3:W6">
    <cfRule type="cellIs" dxfId="2301" priority="13" operator="equal">
      <formula>"LAST"</formula>
    </cfRule>
    <cfRule type="cellIs" dxfId="2300" priority="14" operator="equal">
      <formula>"FIRST"</formula>
    </cfRule>
    <cfRule type="cellIs" dxfId="2299" priority="15" operator="equal">
      <formula>"MIDDLE"</formula>
    </cfRule>
  </conditionalFormatting>
  <conditionalFormatting sqref="W17:W23">
    <cfRule type="cellIs" dxfId="2298" priority="10" operator="equal">
      <formula>"LAST"</formula>
    </cfRule>
    <cfRule type="cellIs" dxfId="2297" priority="11" operator="equal">
      <formula>"FIRST"</formula>
    </cfRule>
    <cfRule type="cellIs" dxfId="2296" priority="12" operator="equal">
      <formula>"MIDDLE"</formula>
    </cfRule>
  </conditionalFormatting>
  <conditionalFormatting sqref="W32:W33">
    <cfRule type="cellIs" dxfId="2295" priority="7" operator="equal">
      <formula>"LAST"</formula>
    </cfRule>
    <cfRule type="cellIs" dxfId="2294" priority="8" operator="equal">
      <formula>"FIRST"</formula>
    </cfRule>
    <cfRule type="cellIs" dxfId="2293" priority="9" operator="equal">
      <formula>"MIDDLE"</formula>
    </cfRule>
  </conditionalFormatting>
  <conditionalFormatting sqref="W7:W8">
    <cfRule type="cellIs" dxfId="2292" priority="4" operator="equal">
      <formula>"LAST"</formula>
    </cfRule>
    <cfRule type="cellIs" dxfId="2291" priority="5" operator="equal">
      <formula>"FIRST"</formula>
    </cfRule>
    <cfRule type="cellIs" dxfId="2290" priority="6" operator="equal">
      <formula>"MIDDLE"</formula>
    </cfRule>
  </conditionalFormatting>
  <dataValidations count="2">
    <dataValidation type="list" allowBlank="1" showInputMessage="1" showErrorMessage="1" sqref="W32:W33 W3:W8 W17:W23" xr:uid="{76383E97-FDEC-4567-BD87-9C068D7386F6}">
      <formula1>"FIRST, MIDDLE, LAST"</formula1>
    </dataValidation>
    <dataValidation type="list" showInputMessage="1" showErrorMessage="1" sqref="Z9 Z24" xr:uid="{A78FA50C-29DD-4849-BA37-E5776BC723CC}">
      <formula1>"GPC, OSCC, Terminal 1, Helsinki"</formula1>
    </dataValidation>
  </dataValidation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1693-F6A9-47B4-8D07-97429B28ACC1}">
  <sheetPr>
    <tabColor rgb="FF00B050"/>
  </sheetPr>
  <dimension ref="A1:AB27"/>
  <sheetViews>
    <sheetView topLeftCell="G1" workbookViewId="0">
      <selection activeCell="L31" sqref="L31"/>
    </sheetView>
  </sheetViews>
  <sheetFormatPr defaultRowHeight="15"/>
  <cols>
    <col min="1" max="1" width="15" bestFit="1" customWidth="1"/>
    <col min="2" max="2" width="7.42578125" bestFit="1" customWidth="1"/>
    <col min="3" max="3" width="14.28515625" customWidth="1"/>
    <col min="4" max="4" width="9" bestFit="1" customWidth="1"/>
    <col min="5" max="5" width="13.5703125" bestFit="1" customWidth="1"/>
    <col min="6" max="6" width="7.5703125" customWidth="1"/>
    <col min="7" max="7" width="5.7109375" bestFit="1" customWidth="1"/>
    <col min="8" max="8" width="7.140625" bestFit="1" customWidth="1"/>
    <col min="9" max="9" width="6.5703125" bestFit="1" customWidth="1"/>
    <col min="10" max="10" width="7" bestFit="1" customWidth="1"/>
    <col min="11" max="11" width="6.42578125" bestFit="1" customWidth="1"/>
    <col min="12" max="12" width="6.28515625" bestFit="1" customWidth="1"/>
    <col min="13" max="13" width="7" bestFit="1" customWidth="1"/>
    <col min="14" max="14" width="6.7109375" bestFit="1" customWidth="1"/>
    <col min="15" max="15" width="6.5703125" customWidth="1"/>
    <col min="16" max="16" width="5.5703125" bestFit="1" customWidth="1"/>
    <col min="17" max="17" width="8.42578125" bestFit="1" customWidth="1"/>
    <col min="18" max="18" width="8.85546875" customWidth="1"/>
    <col min="19" max="19" width="8.28515625" customWidth="1"/>
    <col min="20" max="21" width="8.42578125" customWidth="1"/>
    <col min="22" max="22" width="8.85546875" bestFit="1" customWidth="1"/>
    <col min="23" max="23" width="12.5703125" bestFit="1" customWidth="1"/>
    <col min="24" max="24" width="12.7109375" customWidth="1"/>
    <col min="25" max="25" width="10.28515625" bestFit="1" customWidth="1"/>
    <col min="26" max="26" width="12.42578125" customWidth="1"/>
    <col min="27" max="27" width="8.85546875" bestFit="1" customWidth="1"/>
    <col min="28" max="28" width="38.5703125" customWidth="1"/>
    <col min="29" max="31" width="9.140625" bestFit="1" customWidth="1"/>
    <col min="32" max="32" width="10.42578125" bestFit="1" customWidth="1"/>
  </cols>
  <sheetData>
    <row r="1" spans="1:28" ht="27">
      <c r="A1" s="730" t="s">
        <v>77</v>
      </c>
      <c r="B1" s="730"/>
      <c r="C1" s="730"/>
      <c r="D1" s="730"/>
      <c r="E1" s="730"/>
      <c r="F1" s="731"/>
      <c r="G1" s="238"/>
      <c r="H1" s="730" t="s">
        <v>1</v>
      </c>
      <c r="I1" s="730"/>
      <c r="J1" s="730"/>
      <c r="K1" s="730"/>
      <c r="L1" s="730"/>
      <c r="M1" s="730"/>
      <c r="N1" s="730"/>
      <c r="O1" s="730"/>
      <c r="P1" s="731"/>
      <c r="Q1" s="732" t="s">
        <v>1317</v>
      </c>
      <c r="R1" s="733"/>
      <c r="S1" s="733"/>
      <c r="T1" s="733"/>
      <c r="U1" s="733"/>
      <c r="V1" s="733"/>
      <c r="W1" s="733"/>
      <c r="X1" s="733"/>
      <c r="Y1" s="733"/>
      <c r="Z1" s="521"/>
      <c r="AA1" s="521"/>
      <c r="AB1" s="520"/>
    </row>
    <row r="2" spans="1:28" ht="24">
      <c r="A2" s="172" t="s">
        <v>3</v>
      </c>
      <c r="B2" s="172" t="s">
        <v>4</v>
      </c>
      <c r="C2" s="172" t="s">
        <v>5</v>
      </c>
      <c r="D2" s="172" t="s">
        <v>6</v>
      </c>
      <c r="E2" s="172" t="s">
        <v>7</v>
      </c>
      <c r="F2" s="172" t="s">
        <v>8</v>
      </c>
      <c r="G2" s="173" t="s">
        <v>10</v>
      </c>
      <c r="H2" s="174" t="s">
        <v>11</v>
      </c>
      <c r="I2" s="174" t="s">
        <v>12</v>
      </c>
      <c r="J2" s="174" t="s">
        <v>13</v>
      </c>
      <c r="K2" s="174" t="s">
        <v>14</v>
      </c>
      <c r="L2" s="174" t="s">
        <v>15</v>
      </c>
      <c r="M2" s="174" t="s">
        <v>16</v>
      </c>
      <c r="N2" s="174" t="s">
        <v>17</v>
      </c>
      <c r="O2" s="175" t="s">
        <v>44</v>
      </c>
      <c r="P2" s="172" t="s">
        <v>19</v>
      </c>
      <c r="Q2" s="512" t="s">
        <v>20</v>
      </c>
      <c r="R2" s="513" t="s">
        <v>22</v>
      </c>
      <c r="S2" s="512" t="s">
        <v>9</v>
      </c>
      <c r="T2" s="512" t="s">
        <v>21</v>
      </c>
      <c r="U2" s="512" t="s">
        <v>23</v>
      </c>
      <c r="V2" s="512" t="s">
        <v>24</v>
      </c>
      <c r="W2" s="512" t="s">
        <v>25</v>
      </c>
      <c r="X2" s="512" t="s">
        <v>26</v>
      </c>
      <c r="Y2" s="512" t="s">
        <v>27</v>
      </c>
      <c r="Z2" s="512" t="s">
        <v>28</v>
      </c>
      <c r="AA2" s="512" t="s">
        <v>29</v>
      </c>
      <c r="AB2" s="512" t="s">
        <v>30</v>
      </c>
    </row>
    <row r="3" spans="1:28">
      <c r="A3" s="158" t="s">
        <v>48</v>
      </c>
      <c r="B3" s="158" t="s">
        <v>208</v>
      </c>
      <c r="C3" s="207" t="s">
        <v>1318</v>
      </c>
      <c r="D3" s="158" t="s">
        <v>686</v>
      </c>
      <c r="E3" s="158" t="s">
        <v>1319</v>
      </c>
      <c r="F3" s="236">
        <v>10.3</v>
      </c>
      <c r="G3" s="159" t="s">
        <v>251</v>
      </c>
      <c r="H3" s="158"/>
      <c r="I3" s="158"/>
      <c r="J3" s="158"/>
      <c r="K3" s="158"/>
      <c r="L3" s="158"/>
      <c r="M3" s="158"/>
      <c r="N3" s="207">
        <v>30</v>
      </c>
      <c r="O3" s="207">
        <v>131</v>
      </c>
      <c r="P3" s="160">
        <f>SUM(H3:O3)</f>
        <v>161</v>
      </c>
      <c r="Q3" s="514" t="s">
        <v>31</v>
      </c>
      <c r="R3" s="515" t="b">
        <v>0</v>
      </c>
      <c r="S3" s="162">
        <v>117639</v>
      </c>
      <c r="T3" s="516" t="s">
        <v>32</v>
      </c>
      <c r="U3" s="205" t="s">
        <v>653</v>
      </c>
      <c r="V3" s="162" t="s">
        <v>59</v>
      </c>
      <c r="W3" s="162"/>
      <c r="X3" s="162" t="s">
        <v>1032</v>
      </c>
      <c r="Y3" s="162"/>
      <c r="Z3" s="162">
        <v>1018260</v>
      </c>
      <c r="AA3" s="162"/>
      <c r="AB3" s="162"/>
    </row>
    <row r="4" spans="1:28">
      <c r="A4" s="158" t="s">
        <v>48</v>
      </c>
      <c r="B4" s="158" t="s">
        <v>208</v>
      </c>
      <c r="C4" s="396" t="s">
        <v>1320</v>
      </c>
      <c r="D4" s="158" t="s">
        <v>686</v>
      </c>
      <c r="E4" s="158" t="s">
        <v>1319</v>
      </c>
      <c r="F4" s="236">
        <v>10.3</v>
      </c>
      <c r="G4" s="159" t="s">
        <v>251</v>
      </c>
      <c r="H4" s="158"/>
      <c r="I4" s="158"/>
      <c r="J4" s="158"/>
      <c r="K4" s="158"/>
      <c r="L4" s="158"/>
      <c r="M4" s="158"/>
      <c r="N4" s="207">
        <v>30</v>
      </c>
      <c r="O4" s="207">
        <v>131</v>
      </c>
      <c r="P4" s="160">
        <f>SUM(H4:O4)</f>
        <v>161</v>
      </c>
      <c r="Q4" s="514" t="s">
        <v>31</v>
      </c>
      <c r="R4" s="515" t="b">
        <v>0</v>
      </c>
      <c r="S4" s="162">
        <v>117640</v>
      </c>
      <c r="T4" s="516" t="s">
        <v>32</v>
      </c>
      <c r="U4" s="205" t="s">
        <v>653</v>
      </c>
      <c r="V4" s="162" t="s">
        <v>59</v>
      </c>
      <c r="W4" s="162"/>
      <c r="X4" s="162" t="s">
        <v>1032</v>
      </c>
      <c r="Y4" s="162"/>
      <c r="Z4" s="162">
        <v>1018261</v>
      </c>
      <c r="AA4" s="162"/>
      <c r="AB4" s="162"/>
    </row>
    <row r="5" spans="1:28">
      <c r="A5" s="158" t="s">
        <v>1321</v>
      </c>
      <c r="B5" s="158" t="s">
        <v>208</v>
      </c>
      <c r="C5" s="396" t="s">
        <v>1322</v>
      </c>
      <c r="D5" s="158" t="s">
        <v>686</v>
      </c>
      <c r="E5" s="158" t="s">
        <v>1319</v>
      </c>
      <c r="F5" s="236">
        <v>10.3</v>
      </c>
      <c r="G5" s="159" t="s">
        <v>251</v>
      </c>
      <c r="H5" s="158"/>
      <c r="I5" s="158"/>
      <c r="J5" s="158"/>
      <c r="K5" s="158"/>
      <c r="L5" s="158"/>
      <c r="M5" s="158"/>
      <c r="N5" s="158"/>
      <c r="O5" s="207">
        <v>161</v>
      </c>
      <c r="P5" s="160">
        <f>SUM(H5:O5)</f>
        <v>161</v>
      </c>
      <c r="Q5" s="514" t="s">
        <v>31</v>
      </c>
      <c r="R5" s="515" t="b">
        <v>0</v>
      </c>
      <c r="S5" s="162">
        <v>117641</v>
      </c>
      <c r="T5" s="516" t="s">
        <v>32</v>
      </c>
      <c r="U5" s="205" t="s">
        <v>653</v>
      </c>
      <c r="V5" s="162" t="s">
        <v>59</v>
      </c>
      <c r="W5" s="162"/>
      <c r="X5" s="162" t="s">
        <v>1032</v>
      </c>
      <c r="Y5" s="162"/>
      <c r="Z5" s="162">
        <v>1018262</v>
      </c>
      <c r="AA5" s="162"/>
      <c r="AB5" s="162"/>
    </row>
    <row r="6" spans="1:28">
      <c r="A6" s="158" t="s">
        <v>63</v>
      </c>
      <c r="B6" s="158" t="s">
        <v>208</v>
      </c>
      <c r="C6" s="396" t="s">
        <v>1323</v>
      </c>
      <c r="D6" s="158" t="s">
        <v>686</v>
      </c>
      <c r="E6" s="158" t="s">
        <v>1319</v>
      </c>
      <c r="F6" s="236">
        <v>10.3</v>
      </c>
      <c r="G6" s="159" t="s">
        <v>251</v>
      </c>
      <c r="H6" s="158"/>
      <c r="I6" s="158"/>
      <c r="J6" s="158"/>
      <c r="K6" s="158"/>
      <c r="L6" s="158"/>
      <c r="M6" s="158"/>
      <c r="N6" s="207">
        <v>30</v>
      </c>
      <c r="O6" s="207">
        <v>131</v>
      </c>
      <c r="P6" s="160">
        <f>SUM(H6:O6)</f>
        <v>161</v>
      </c>
      <c r="Q6" s="514" t="s">
        <v>31</v>
      </c>
      <c r="R6" s="515" t="b">
        <v>0</v>
      </c>
      <c r="S6" s="162">
        <v>117642</v>
      </c>
      <c r="T6" s="516" t="s">
        <v>32</v>
      </c>
      <c r="U6" s="205" t="s">
        <v>653</v>
      </c>
      <c r="V6" s="162" t="s">
        <v>59</v>
      </c>
      <c r="W6" s="162"/>
      <c r="X6" s="162" t="s">
        <v>1032</v>
      </c>
      <c r="Y6" s="162"/>
      <c r="Z6" s="162">
        <v>1018263</v>
      </c>
      <c r="AA6" s="162"/>
      <c r="AB6" s="162"/>
    </row>
    <row r="7" spans="1:28">
      <c r="A7" s="158" t="s">
        <v>61</v>
      </c>
      <c r="B7" s="158" t="s">
        <v>208</v>
      </c>
      <c r="C7" s="396" t="s">
        <v>1324</v>
      </c>
      <c r="D7" s="158" t="s">
        <v>686</v>
      </c>
      <c r="E7" s="158" t="s">
        <v>1319</v>
      </c>
      <c r="F7" s="236">
        <v>10.3</v>
      </c>
      <c r="G7" s="159" t="s">
        <v>251</v>
      </c>
      <c r="H7" s="158"/>
      <c r="I7" s="158"/>
      <c r="J7" s="158"/>
      <c r="K7" s="158"/>
      <c r="L7" s="158"/>
      <c r="M7" s="158"/>
      <c r="N7" s="158"/>
      <c r="O7" s="207">
        <v>161</v>
      </c>
      <c r="P7" s="160">
        <f>SUM(H7:O7)</f>
        <v>161</v>
      </c>
      <c r="Q7" s="514" t="s">
        <v>31</v>
      </c>
      <c r="R7" s="515" t="b">
        <v>0</v>
      </c>
      <c r="S7" s="162">
        <v>117643</v>
      </c>
      <c r="T7" s="516" t="s">
        <v>32</v>
      </c>
      <c r="U7" s="205" t="s">
        <v>653</v>
      </c>
      <c r="V7" s="162" t="s">
        <v>59</v>
      </c>
      <c r="W7" s="162"/>
      <c r="X7" s="162" t="s">
        <v>1032</v>
      </c>
      <c r="Y7" s="162"/>
      <c r="Z7" s="162">
        <v>1018264</v>
      </c>
      <c r="AA7" s="162"/>
      <c r="AB7" s="162"/>
    </row>
    <row r="8" spans="1:28">
      <c r="A8" s="158" t="s">
        <v>61</v>
      </c>
      <c r="B8" s="158" t="s">
        <v>208</v>
      </c>
      <c r="C8" s="396" t="s">
        <v>1325</v>
      </c>
      <c r="D8" s="158" t="s">
        <v>686</v>
      </c>
      <c r="E8" s="158" t="s">
        <v>1319</v>
      </c>
      <c r="F8" s="236">
        <v>10.3</v>
      </c>
      <c r="G8" s="159" t="s">
        <v>251</v>
      </c>
      <c r="H8" s="158"/>
      <c r="I8" s="158"/>
      <c r="J8" s="158"/>
      <c r="K8" s="158"/>
      <c r="L8" s="158"/>
      <c r="M8" s="158"/>
      <c r="N8" s="207">
        <v>17</v>
      </c>
      <c r="O8" s="207">
        <v>102</v>
      </c>
      <c r="P8" s="160">
        <f>SUM(H8:O8)</f>
        <v>119</v>
      </c>
      <c r="Q8" s="514" t="s">
        <v>31</v>
      </c>
      <c r="R8" s="162"/>
      <c r="S8" s="162">
        <v>117644</v>
      </c>
      <c r="T8" s="516" t="s">
        <v>32</v>
      </c>
      <c r="U8" s="205" t="s">
        <v>653</v>
      </c>
      <c r="V8" s="162" t="s">
        <v>59</v>
      </c>
      <c r="W8" s="162"/>
      <c r="X8" s="162" t="s">
        <v>1032</v>
      </c>
      <c r="Y8" s="162"/>
      <c r="Z8" s="162">
        <v>1018265</v>
      </c>
      <c r="AA8" s="162"/>
      <c r="AB8" s="162"/>
    </row>
    <row r="9" spans="1:28">
      <c r="A9" s="164" t="s">
        <v>19</v>
      </c>
      <c r="B9" s="165"/>
      <c r="C9" s="165"/>
      <c r="D9" s="165"/>
      <c r="E9" s="164"/>
      <c r="F9" s="165"/>
      <c r="G9" s="165"/>
      <c r="H9" s="164">
        <f>SUM(H3:H8)</f>
        <v>0</v>
      </c>
      <c r="I9" s="164">
        <f>SUM(I3:I8)</f>
        <v>0</v>
      </c>
      <c r="J9" s="164">
        <f>SUM(J3:J8)</f>
        <v>0</v>
      </c>
      <c r="K9" s="164">
        <f>SUM(K3:K8)</f>
        <v>0</v>
      </c>
      <c r="L9" s="164">
        <f>SUM(L3:L8)</f>
        <v>0</v>
      </c>
      <c r="M9" s="164">
        <f>SUM(M3:M8)</f>
        <v>0</v>
      </c>
      <c r="N9" s="164">
        <f>SUM(N3:N8)</f>
        <v>107</v>
      </c>
      <c r="O9" s="164">
        <f>SUM(O3:O8)</f>
        <v>817</v>
      </c>
      <c r="P9" s="164">
        <f>SUM(P3:P8)</f>
        <v>924</v>
      </c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</row>
    <row r="10" spans="1:28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</row>
    <row r="11" spans="1:28">
      <c r="A11" s="240" t="s">
        <v>35</v>
      </c>
      <c r="B11" s="734" t="s">
        <v>36</v>
      </c>
      <c r="C11" s="734"/>
      <c r="D11" s="237"/>
      <c r="E11" s="735" t="s">
        <v>37</v>
      </c>
      <c r="F11" s="736"/>
      <c r="G11" s="736"/>
      <c r="H11" s="736"/>
      <c r="I11" s="736"/>
      <c r="J11" s="736"/>
      <c r="K11" s="736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</row>
    <row r="12" spans="1:28">
      <c r="A12" s="241" t="s">
        <v>38</v>
      </c>
      <c r="B12" s="737" t="s">
        <v>39</v>
      </c>
      <c r="C12" s="737"/>
      <c r="D12" s="237"/>
      <c r="E12" s="735"/>
      <c r="F12" s="736"/>
      <c r="G12" s="736"/>
      <c r="H12" s="736"/>
      <c r="I12" s="736"/>
      <c r="J12" s="736"/>
      <c r="K12" s="736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</row>
    <row r="13" spans="1:28">
      <c r="A13" s="242" t="s">
        <v>40</v>
      </c>
      <c r="B13" s="738"/>
      <c r="C13" s="738"/>
      <c r="D13" s="237"/>
      <c r="E13" s="735"/>
      <c r="F13" s="736"/>
      <c r="G13" s="736"/>
      <c r="H13" s="736"/>
      <c r="I13" s="736"/>
      <c r="J13" s="736"/>
      <c r="K13" s="736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</row>
    <row r="14" spans="1:28" ht="19.5" customHeight="1">
      <c r="A14" s="223" t="s">
        <v>41</v>
      </c>
      <c r="B14" s="225"/>
      <c r="C14" s="224"/>
      <c r="D14" s="230"/>
      <c r="E14" s="226"/>
      <c r="F14" s="227"/>
      <c r="G14" s="228"/>
      <c r="H14" s="229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</row>
    <row r="15" spans="1:28" ht="27">
      <c r="A15" s="739" t="s">
        <v>46</v>
      </c>
      <c r="B15" s="730"/>
      <c r="C15" s="730"/>
      <c r="D15" s="730"/>
      <c r="E15" s="730"/>
      <c r="F15" s="740"/>
      <c r="G15" s="79"/>
      <c r="H15" s="739" t="s">
        <v>1</v>
      </c>
      <c r="I15" s="730"/>
      <c r="J15" s="730"/>
      <c r="K15" s="730"/>
      <c r="L15" s="730"/>
      <c r="M15" s="730"/>
      <c r="N15" s="730"/>
      <c r="O15" s="730"/>
      <c r="P15" s="740"/>
      <c r="Q15" s="732" t="s">
        <v>1247</v>
      </c>
      <c r="R15" s="733"/>
      <c r="S15" s="733"/>
      <c r="T15" s="733"/>
      <c r="U15" s="733"/>
      <c r="V15" s="733"/>
      <c r="W15" s="733"/>
      <c r="X15" s="733"/>
      <c r="Y15" s="733"/>
      <c r="Z15" s="519"/>
      <c r="AA15" s="519"/>
      <c r="AB15" s="518"/>
    </row>
    <row r="16" spans="1:28" ht="24">
      <c r="A16" s="154" t="s">
        <v>3</v>
      </c>
      <c r="B16" s="154" t="s">
        <v>4</v>
      </c>
      <c r="C16" s="154" t="s">
        <v>5</v>
      </c>
      <c r="D16" s="154" t="s">
        <v>6</v>
      </c>
      <c r="E16" s="154" t="s">
        <v>7</v>
      </c>
      <c r="F16" s="154" t="s">
        <v>8</v>
      </c>
      <c r="G16" s="155" t="s">
        <v>10</v>
      </c>
      <c r="H16" s="156" t="s">
        <v>11</v>
      </c>
      <c r="I16" s="156" t="s">
        <v>12</v>
      </c>
      <c r="J16" s="156" t="s">
        <v>13</v>
      </c>
      <c r="K16" s="156" t="s">
        <v>14</v>
      </c>
      <c r="L16" s="156" t="s">
        <v>15</v>
      </c>
      <c r="M16" s="156" t="s">
        <v>16</v>
      </c>
      <c r="N16" s="156" t="s">
        <v>17</v>
      </c>
      <c r="O16" s="157" t="s">
        <v>44</v>
      </c>
      <c r="P16" s="154" t="s">
        <v>19</v>
      </c>
      <c r="Q16" s="517" t="s">
        <v>20</v>
      </c>
      <c r="R16" s="513" t="s">
        <v>22</v>
      </c>
      <c r="S16" s="517" t="s">
        <v>9</v>
      </c>
      <c r="T16" s="517" t="s">
        <v>21</v>
      </c>
      <c r="U16" s="517" t="s">
        <v>23</v>
      </c>
      <c r="V16" s="517" t="s">
        <v>24</v>
      </c>
      <c r="W16" s="512" t="s">
        <v>25</v>
      </c>
      <c r="X16" s="512" t="s">
        <v>26</v>
      </c>
      <c r="Y16" s="517" t="s">
        <v>27</v>
      </c>
      <c r="Z16" s="517" t="s">
        <v>28</v>
      </c>
      <c r="AA16" s="517" t="s">
        <v>29</v>
      </c>
      <c r="AB16" s="517" t="s">
        <v>30</v>
      </c>
    </row>
    <row r="17" spans="1:28" ht="24">
      <c r="A17" s="158" t="s">
        <v>304</v>
      </c>
      <c r="B17" s="158" t="s">
        <v>66</v>
      </c>
      <c r="C17" s="207" t="s">
        <v>1326</v>
      </c>
      <c r="D17" s="158" t="s">
        <v>1327</v>
      </c>
      <c r="E17" s="158" t="s">
        <v>1328</v>
      </c>
      <c r="F17" s="158">
        <v>12.3</v>
      </c>
      <c r="G17" s="159" t="s">
        <v>1258</v>
      </c>
      <c r="H17" s="158"/>
      <c r="I17" s="158"/>
      <c r="J17" s="158"/>
      <c r="K17" s="158"/>
      <c r="L17" s="158"/>
      <c r="M17" s="207">
        <v>60</v>
      </c>
      <c r="N17" s="207">
        <v>71</v>
      </c>
      <c r="O17" s="207">
        <v>30</v>
      </c>
      <c r="P17" s="160">
        <f>SUM(H17:O17)</f>
        <v>161</v>
      </c>
      <c r="Q17" s="514" t="s">
        <v>31</v>
      </c>
      <c r="R17" s="515" t="b">
        <v>0</v>
      </c>
      <c r="S17" s="162">
        <v>117645</v>
      </c>
      <c r="T17" s="516" t="s">
        <v>32</v>
      </c>
      <c r="U17" s="205" t="s">
        <v>1311</v>
      </c>
      <c r="V17" s="162" t="s">
        <v>59</v>
      </c>
      <c r="W17" s="162"/>
      <c r="X17" s="162" t="s">
        <v>1295</v>
      </c>
      <c r="Y17" s="162"/>
      <c r="Z17" s="162">
        <v>1018266</v>
      </c>
      <c r="AA17" s="162"/>
      <c r="AB17" s="162"/>
    </row>
    <row r="18" spans="1:28" ht="24">
      <c r="A18" s="158" t="s">
        <v>552</v>
      </c>
      <c r="B18" s="158" t="s">
        <v>66</v>
      </c>
      <c r="C18" s="207" t="s">
        <v>1329</v>
      </c>
      <c r="D18" s="158" t="s">
        <v>1327</v>
      </c>
      <c r="E18" s="158" t="s">
        <v>1328</v>
      </c>
      <c r="F18" s="158">
        <v>12.3</v>
      </c>
      <c r="G18" s="159" t="s">
        <v>1258</v>
      </c>
      <c r="H18" s="158"/>
      <c r="I18" s="158"/>
      <c r="J18" s="158"/>
      <c r="K18" s="158"/>
      <c r="L18" s="158"/>
      <c r="M18" s="207">
        <v>101</v>
      </c>
      <c r="N18" s="207">
        <v>30</v>
      </c>
      <c r="O18" s="207">
        <v>30</v>
      </c>
      <c r="P18" s="160">
        <f>SUM(H18:O18)</f>
        <v>161</v>
      </c>
      <c r="Q18" s="514" t="s">
        <v>31</v>
      </c>
      <c r="R18" s="515" t="b">
        <v>0</v>
      </c>
      <c r="S18" s="162">
        <v>117646</v>
      </c>
      <c r="T18" s="516" t="s">
        <v>32</v>
      </c>
      <c r="U18" s="205" t="s">
        <v>1311</v>
      </c>
      <c r="V18" s="162" t="s">
        <v>59</v>
      </c>
      <c r="W18" s="162"/>
      <c r="X18" s="162" t="s">
        <v>1295</v>
      </c>
      <c r="Y18" s="162"/>
      <c r="Z18" s="162">
        <v>1018267</v>
      </c>
      <c r="AA18" s="162"/>
      <c r="AB18" s="162"/>
    </row>
    <row r="19" spans="1:28" ht="24">
      <c r="A19" s="158" t="s">
        <v>588</v>
      </c>
      <c r="B19" s="158" t="s">
        <v>66</v>
      </c>
      <c r="C19" s="207" t="s">
        <v>1330</v>
      </c>
      <c r="D19" s="158" t="s">
        <v>1327</v>
      </c>
      <c r="E19" s="158" t="s">
        <v>1328</v>
      </c>
      <c r="F19" s="158">
        <v>12.3</v>
      </c>
      <c r="G19" s="159" t="s">
        <v>1258</v>
      </c>
      <c r="H19" s="158"/>
      <c r="I19" s="158"/>
      <c r="J19" s="158"/>
      <c r="K19" s="158"/>
      <c r="L19" s="158"/>
      <c r="M19" s="207">
        <v>90</v>
      </c>
      <c r="N19" s="207">
        <v>41</v>
      </c>
      <c r="O19" s="207">
        <v>30</v>
      </c>
      <c r="P19" s="160">
        <f>SUM(H19:O19)</f>
        <v>161</v>
      </c>
      <c r="Q19" s="514" t="s">
        <v>31</v>
      </c>
      <c r="R19" s="162"/>
      <c r="S19" s="162">
        <v>117647</v>
      </c>
      <c r="T19" s="516" t="s">
        <v>32</v>
      </c>
      <c r="U19" s="205" t="s">
        <v>1311</v>
      </c>
      <c r="V19" s="162" t="s">
        <v>59</v>
      </c>
      <c r="W19" s="162"/>
      <c r="X19" s="162" t="s">
        <v>1295</v>
      </c>
      <c r="Y19" s="162"/>
      <c r="Z19" s="162">
        <v>1018268</v>
      </c>
      <c r="AA19" s="162"/>
      <c r="AB19" s="162"/>
    </row>
    <row r="20" spans="1:28">
      <c r="A20" s="158" t="s">
        <v>788</v>
      </c>
      <c r="B20" s="158" t="s">
        <v>66</v>
      </c>
      <c r="C20" s="207" t="s">
        <v>1331</v>
      </c>
      <c r="D20" s="158" t="s">
        <v>1327</v>
      </c>
      <c r="E20" s="158" t="s">
        <v>1328</v>
      </c>
      <c r="F20" s="158">
        <v>12.3</v>
      </c>
      <c r="G20" s="623" t="s">
        <v>560</v>
      </c>
      <c r="H20" s="158"/>
      <c r="I20" s="158"/>
      <c r="J20" s="158"/>
      <c r="K20" s="158"/>
      <c r="L20" s="158"/>
      <c r="M20" s="207">
        <v>101</v>
      </c>
      <c r="N20" s="207">
        <v>60</v>
      </c>
      <c r="O20" s="158"/>
      <c r="P20" s="160">
        <f>SUM(H20:O20)</f>
        <v>161</v>
      </c>
      <c r="Q20" s="514" t="s">
        <v>31</v>
      </c>
      <c r="R20" s="162"/>
      <c r="S20" s="162">
        <v>117648</v>
      </c>
      <c r="T20" s="516" t="s">
        <v>32</v>
      </c>
      <c r="U20" s="205" t="s">
        <v>1311</v>
      </c>
      <c r="V20" s="162" t="s">
        <v>59</v>
      </c>
      <c r="W20" s="162"/>
      <c r="X20" s="162" t="s">
        <v>1295</v>
      </c>
      <c r="Y20" s="162"/>
      <c r="Z20" s="162">
        <v>1018269</v>
      </c>
      <c r="AA20" s="162"/>
      <c r="AB20" s="162"/>
    </row>
    <row r="21" spans="1:28" ht="24">
      <c r="A21" s="158" t="s">
        <v>931</v>
      </c>
      <c r="B21" s="158" t="s">
        <v>66</v>
      </c>
      <c r="C21" s="207" t="s">
        <v>1332</v>
      </c>
      <c r="D21" s="158" t="s">
        <v>1307</v>
      </c>
      <c r="E21" s="158" t="s">
        <v>1333</v>
      </c>
      <c r="F21" s="158">
        <v>12.3</v>
      </c>
      <c r="G21" s="159" t="s">
        <v>1258</v>
      </c>
      <c r="H21" s="158"/>
      <c r="I21" s="158"/>
      <c r="J21" s="158"/>
      <c r="K21" s="158"/>
      <c r="L21" s="158"/>
      <c r="M21" s="207">
        <v>30</v>
      </c>
      <c r="N21" s="207">
        <v>101</v>
      </c>
      <c r="O21" s="207">
        <v>30</v>
      </c>
      <c r="P21" s="160">
        <f>SUM(H21:O21)</f>
        <v>161</v>
      </c>
      <c r="Q21" s="514" t="s">
        <v>31</v>
      </c>
      <c r="R21" s="162"/>
      <c r="S21" s="162">
        <v>117649</v>
      </c>
      <c r="T21" s="516" t="s">
        <v>32</v>
      </c>
      <c r="U21" s="205" t="s">
        <v>1311</v>
      </c>
      <c r="V21" s="162" t="s">
        <v>59</v>
      </c>
      <c r="W21" s="162"/>
      <c r="X21" s="162" t="s">
        <v>1334</v>
      </c>
      <c r="Y21" s="162"/>
      <c r="Z21" s="162">
        <v>1018270</v>
      </c>
      <c r="AA21" s="162"/>
      <c r="AB21" s="162"/>
    </row>
    <row r="22" spans="1:28" ht="24">
      <c r="A22" s="158" t="s">
        <v>629</v>
      </c>
      <c r="B22" s="158" t="s">
        <v>66</v>
      </c>
      <c r="C22" s="207" t="s">
        <v>1335</v>
      </c>
      <c r="D22" s="158" t="s">
        <v>1327</v>
      </c>
      <c r="E22" s="158" t="s">
        <v>1328</v>
      </c>
      <c r="F22" s="158">
        <v>12.3</v>
      </c>
      <c r="G22" s="159" t="s">
        <v>1258</v>
      </c>
      <c r="H22" s="158"/>
      <c r="I22" s="158"/>
      <c r="J22" s="158"/>
      <c r="K22" s="158"/>
      <c r="L22" s="158"/>
      <c r="M22" s="207">
        <v>30</v>
      </c>
      <c r="N22" s="207">
        <v>101</v>
      </c>
      <c r="O22" s="207">
        <v>30</v>
      </c>
      <c r="P22" s="160">
        <f>SUM(H22:O22)</f>
        <v>161</v>
      </c>
      <c r="Q22" s="514" t="s">
        <v>31</v>
      </c>
      <c r="R22" s="162"/>
      <c r="S22" s="162">
        <v>117650</v>
      </c>
      <c r="T22" s="516" t="s">
        <v>32</v>
      </c>
      <c r="U22" s="205" t="s">
        <v>1311</v>
      </c>
      <c r="V22" s="162" t="s">
        <v>59</v>
      </c>
      <c r="W22" s="162"/>
      <c r="X22" s="162" t="s">
        <v>1295</v>
      </c>
      <c r="Y22" s="162"/>
      <c r="Z22" s="162">
        <v>1018271</v>
      </c>
      <c r="AA22" s="162"/>
      <c r="AB22" s="162"/>
    </row>
    <row r="23" spans="1:28">
      <c r="A23" s="164" t="s">
        <v>19</v>
      </c>
      <c r="B23" s="165"/>
      <c r="C23" s="165"/>
      <c r="D23" s="165"/>
      <c r="E23" s="164"/>
      <c r="F23" s="165"/>
      <c r="G23" s="165"/>
      <c r="H23" s="164">
        <f>SUM(H17:H22)</f>
        <v>0</v>
      </c>
      <c r="I23" s="164">
        <f>SUM(I17:I22)</f>
        <v>0</v>
      </c>
      <c r="J23" s="164">
        <f>SUM(J17:J22)</f>
        <v>0</v>
      </c>
      <c r="K23" s="164">
        <f>SUM(K17:K22)</f>
        <v>0</v>
      </c>
      <c r="L23" s="164">
        <f>SUM(L17:L22)</f>
        <v>0</v>
      </c>
      <c r="M23" s="164">
        <f>SUM(M17:M22)</f>
        <v>412</v>
      </c>
      <c r="N23" s="164">
        <f>SUM(N17:N22)</f>
        <v>404</v>
      </c>
      <c r="O23" s="164">
        <f>SUM(O17:O22)</f>
        <v>150</v>
      </c>
      <c r="P23" s="164">
        <f>SUM(P17:P22)</f>
        <v>966</v>
      </c>
      <c r="Q23" s="165"/>
      <c r="R23" s="165"/>
      <c r="S23" s="165"/>
      <c r="T23" s="165"/>
      <c r="U23" s="165"/>
      <c r="V23" s="162"/>
      <c r="W23" s="165"/>
      <c r="X23" s="162"/>
      <c r="Y23" s="165"/>
      <c r="Z23" s="165"/>
      <c r="AA23" s="165"/>
      <c r="AB23" s="165"/>
    </row>
    <row r="24" spans="1:28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</row>
    <row r="25" spans="1:28">
      <c r="A25" s="240" t="s">
        <v>35</v>
      </c>
      <c r="B25" s="734" t="s">
        <v>36</v>
      </c>
      <c r="C25" s="734"/>
      <c r="D25" s="237"/>
      <c r="E25" s="735" t="s">
        <v>37</v>
      </c>
      <c r="F25" s="741"/>
      <c r="G25" s="742"/>
      <c r="H25" s="742"/>
      <c r="I25" s="742"/>
      <c r="J25" s="742"/>
      <c r="K25" s="742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</row>
    <row r="26" spans="1:28">
      <c r="A26" s="241" t="s">
        <v>38</v>
      </c>
      <c r="B26" s="737" t="s">
        <v>39</v>
      </c>
      <c r="C26" s="737"/>
      <c r="D26" s="237"/>
      <c r="E26" s="735"/>
      <c r="F26" s="742"/>
      <c r="G26" s="742"/>
      <c r="H26" s="742"/>
      <c r="I26" s="742"/>
      <c r="J26" s="742"/>
      <c r="K26" s="742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</row>
    <row r="27" spans="1:28">
      <c r="A27" s="242" t="s">
        <v>40</v>
      </c>
      <c r="B27" s="738"/>
      <c r="C27" s="738"/>
      <c r="D27" s="237"/>
      <c r="E27" s="735"/>
      <c r="F27" s="742"/>
      <c r="G27" s="742"/>
      <c r="H27" s="742"/>
      <c r="I27" s="742"/>
      <c r="J27" s="742"/>
      <c r="K27" s="742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</row>
  </sheetData>
  <mergeCells count="16">
    <mergeCell ref="A15:F15"/>
    <mergeCell ref="H15:P15"/>
    <mergeCell ref="Q15:Y15"/>
    <mergeCell ref="B25:C25"/>
    <mergeCell ref="E25:E27"/>
    <mergeCell ref="F25:K27"/>
    <mergeCell ref="B26:C26"/>
    <mergeCell ref="B27:C27"/>
    <mergeCell ref="A1:F1"/>
    <mergeCell ref="H1:P1"/>
    <mergeCell ref="Q1:Y1"/>
    <mergeCell ref="B11:C11"/>
    <mergeCell ref="E11:E13"/>
    <mergeCell ref="F11:K13"/>
    <mergeCell ref="B12:C12"/>
    <mergeCell ref="B13:C13"/>
  </mergeCells>
  <conditionalFormatting sqref="Z23 Z9">
    <cfRule type="containsText" dxfId="2289" priority="7" operator="containsText" text="Terminal 1">
      <formula>NOT(ISERROR(SEARCH("Terminal 1",Z9)))</formula>
    </cfRule>
    <cfRule type="containsText" dxfId="2288" priority="8" operator="containsText" text="OSCC">
      <formula>NOT(ISERROR(SEARCH("OSCC",Z9)))</formula>
    </cfRule>
    <cfRule type="containsText" dxfId="2287" priority="9" operator="containsText" text="GPC">
      <formula>NOT(ISERROR(SEARCH("GPC",Z9)))</formula>
    </cfRule>
    <cfRule type="containsText" dxfId="2286" priority="10" operator="containsText" text="Helsinki">
      <formula>NOT(ISERROR(SEARCH("Helsinki",Z9)))</formula>
    </cfRule>
  </conditionalFormatting>
  <conditionalFormatting sqref="W3:W8">
    <cfRule type="cellIs" dxfId="2285" priority="4" operator="equal">
      <formula>"LAST"</formula>
    </cfRule>
    <cfRule type="cellIs" dxfId="2284" priority="5" operator="equal">
      <formula>"FIRST"</formula>
    </cfRule>
    <cfRule type="cellIs" dxfId="2283" priority="6" operator="equal">
      <formula>"MIDDLE"</formula>
    </cfRule>
  </conditionalFormatting>
  <conditionalFormatting sqref="W17:W22">
    <cfRule type="cellIs" dxfId="2282" priority="1" operator="equal">
      <formula>"LAST"</formula>
    </cfRule>
    <cfRule type="cellIs" dxfId="2281" priority="2" operator="equal">
      <formula>"FIRST"</formula>
    </cfRule>
    <cfRule type="cellIs" dxfId="2280" priority="3" operator="equal">
      <formula>"MIDDLE"</formula>
    </cfRule>
  </conditionalFormatting>
  <dataValidations count="2">
    <dataValidation type="list" showInputMessage="1" showErrorMessage="1" sqref="Z9 Z23" xr:uid="{C4233EC0-7792-4F6F-8163-3F519D2D6EF0}">
      <formula1>"GPC, OSCC, Terminal 1, Helsinki"</formula1>
    </dataValidation>
    <dataValidation type="list" allowBlank="1" showInputMessage="1" showErrorMessage="1" sqref="W3:W8 W17:W22" xr:uid="{93F1E6E2-980C-4337-9502-AA5BF15D9FB9}">
      <formula1>"FIRST, MIDDLE, LAST"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E4A8A87FE80B43BF094CFC5C5C9EB2" ma:contentTypeVersion="4" ma:contentTypeDescription="Opprett et nytt dokument." ma:contentTypeScope="" ma:versionID="7083661631f49995989f70816ffa375d">
  <xsd:schema xmlns:xsd="http://www.w3.org/2001/XMLSchema" xmlns:xs="http://www.w3.org/2001/XMLSchema" xmlns:p="http://schemas.microsoft.com/office/2006/metadata/properties" xmlns:ns2="a44fd367-c539-4abd-b3a9-cddab3ad5ed5" targetNamespace="http://schemas.microsoft.com/office/2006/metadata/properties" ma:root="true" ma:fieldsID="11d9262120d78975658c6750ceaca5da" ns2:_="">
    <xsd:import namespace="a44fd367-c539-4abd-b3a9-cddab3ad5e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fd367-c539-4abd-b3a9-cddab3ad5e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D38726-DB17-45FF-9D30-F33C2A890AED}"/>
</file>

<file path=customXml/itemProps2.xml><?xml version="1.0" encoding="utf-8"?>
<ds:datastoreItem xmlns:ds="http://schemas.openxmlformats.org/officeDocument/2006/customXml" ds:itemID="{47E594FE-3364-4284-A154-295ADC799171}"/>
</file>

<file path=customXml/itemProps3.xml><?xml version="1.0" encoding="utf-8"?>
<ds:datastoreItem xmlns:ds="http://schemas.openxmlformats.org/officeDocument/2006/customXml" ds:itemID="{9614A56F-F3B6-4AA4-8266-47253CB1A8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Morten Wangen</dc:creator>
  <cp:keywords/>
  <dc:description/>
  <cp:lastModifiedBy/>
  <cp:revision/>
  <dcterms:created xsi:type="dcterms:W3CDTF">2024-09-13T09:55:36Z</dcterms:created>
  <dcterms:modified xsi:type="dcterms:W3CDTF">2026-09-12T06:01:28Z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0x010100A0E4A8A87FE80B43BF094CFC5C5C9EB2</vt:lpwstr>
  </property>
</Properties>
</file>